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160000-DIRECCION ESTUDIOS ECONOMIA Y POLITICA\AÑO 2015\PPTO\2015\trimestres\Septiembre\"/>
    </mc:Choice>
  </mc:AlternateContent>
  <bookViews>
    <workbookView xWindow="0" yWindow="0" windowWidth="28800" windowHeight="13020"/>
  </bookViews>
  <sheets>
    <sheet name="3EI_240 01" sheetId="1" r:id="rId1"/>
    <sheet name="3EI_260 01" sheetId="2" r:id="rId2"/>
    <sheet name="3EI_261 01" sheetId="3" r:id="rId3"/>
    <sheet name="3EI_262 01" sheetId="4" r:id="rId4"/>
    <sheet name="3EI_263 01" sheetId="5" r:id="rId5"/>
    <sheet name="3EI_264 01" sheetId="6" r:id="rId6"/>
    <sheet name="3EI_265 01" sheetId="7" r:id="rId7"/>
    <sheet name="3EP_200 01" sheetId="8" r:id="rId8"/>
    <sheet name="3EP_201 01" sheetId="9" r:id="rId9"/>
    <sheet name="3EP_203 01" sheetId="10" r:id="rId10"/>
    <sheet name="3EP_204 01" sheetId="11" r:id="rId11"/>
    <sheet name="3EP_206 01" sheetId="12" r:id="rId12"/>
    <sheet name="3EP_208 01" sheetId="13" r:id="rId13"/>
    <sheet name="3EP_211 01" sheetId="14" r:id="rId14"/>
    <sheet name="3EP_213 01" sheetId="15" r:id="rId15"/>
    <sheet name="3EP_214 01" sheetId="16" r:id="rId16"/>
    <sheet name="3EP_215 01" sheetId="17" r:id="rId17"/>
    <sheet name="3EP_216 01" sheetId="18" r:id="rId18"/>
    <sheet name="3EP_217 01" sheetId="19" r:id="rId19"/>
    <sheet name="3EP_218 01" sheetId="20" r:id="rId20"/>
    <sheet name="3EP_219 01" sheetId="21" r:id="rId21"/>
    <sheet name="3EP_220 01" sheetId="22" r:id="rId22"/>
    <sheet name="3EP_221 01" sheetId="23" r:id="rId23"/>
    <sheet name="3EP_222 01" sheetId="24" r:id="rId24"/>
    <sheet name="3EP_226 01" sheetId="25" r:id="rId25"/>
    <sheet name="3EP_227 01" sheetId="26" r:id="rId26"/>
    <sheet name="3EP_228 01" sheetId="27" r:id="rId27"/>
    <sheet name="3EP_230 01" sheetId="28" r:id="rId28"/>
    <sheet name="3EP_235 01" sheetId="29" r:id="rId29"/>
    <sheet name="3EP_235 02" sheetId="30" r:id="rId30"/>
  </sheets>
  <externalReferences>
    <externalReference r:id="rId31"/>
    <externalReference r:id="rId32"/>
  </externalReferences>
  <definedNames>
    <definedName name="BuscarV">#REF!</definedName>
    <definedName name="sumasSI">#REF!</definedName>
    <definedName name="tod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30" l="1"/>
  <c r="E7" i="30"/>
  <c r="F7" i="30"/>
  <c r="H14" i="30"/>
  <c r="J14" i="30"/>
  <c r="O14" i="30" s="1"/>
  <c r="H15" i="30"/>
  <c r="J15" i="30"/>
  <c r="O15" i="30" s="1"/>
  <c r="H16" i="30"/>
  <c r="J16" i="30" s="1"/>
  <c r="O16" i="30" s="1"/>
  <c r="H17" i="30"/>
  <c r="J17" i="30"/>
  <c r="O17" i="30" s="1"/>
  <c r="H18" i="30"/>
  <c r="J18" i="30" s="1"/>
  <c r="O18" i="30" s="1"/>
  <c r="H19" i="30"/>
  <c r="J19" i="30" s="1"/>
  <c r="O19" i="30" s="1"/>
  <c r="H20" i="30"/>
  <c r="J20" i="30"/>
  <c r="O20" i="30"/>
  <c r="H21" i="30"/>
  <c r="J21" i="30"/>
  <c r="O21" i="30" s="1"/>
  <c r="H22" i="30"/>
  <c r="J22" i="30"/>
  <c r="O22" i="30"/>
  <c r="H23" i="30"/>
  <c r="J23" i="30"/>
  <c r="O23" i="30" s="1"/>
  <c r="H24" i="30"/>
  <c r="J24" i="30" s="1"/>
  <c r="O24" i="30" s="1"/>
  <c r="H25" i="30"/>
  <c r="J25" i="30"/>
  <c r="O25" i="30"/>
  <c r="H26" i="30"/>
  <c r="J26" i="30" s="1"/>
  <c r="O26" i="30" s="1"/>
  <c r="H27" i="30"/>
  <c r="J27" i="30" s="1"/>
  <c r="O27" i="30" s="1"/>
  <c r="H28" i="30"/>
  <c r="J28" i="30"/>
  <c r="O28" i="30"/>
  <c r="H29" i="30"/>
  <c r="J29" i="30"/>
  <c r="O29" i="30" s="1"/>
  <c r="H30" i="30"/>
  <c r="J30" i="30"/>
  <c r="O30" i="30"/>
  <c r="C6" i="29"/>
  <c r="D7" i="29"/>
  <c r="E7" i="29"/>
  <c r="F7" i="29"/>
  <c r="C6" i="28"/>
  <c r="D7" i="28"/>
  <c r="E7" i="28"/>
  <c r="F7" i="28"/>
  <c r="C6" i="27"/>
  <c r="D7" i="27"/>
  <c r="E7" i="27"/>
  <c r="F7" i="27"/>
  <c r="C6" i="26"/>
  <c r="D7" i="26"/>
  <c r="E7" i="26"/>
  <c r="F7" i="26"/>
  <c r="C6" i="25"/>
  <c r="D7" i="25"/>
  <c r="E7" i="25"/>
  <c r="F7" i="25"/>
  <c r="C6" i="24"/>
  <c r="D7" i="24"/>
  <c r="E7" i="24"/>
  <c r="F7" i="24"/>
  <c r="C6" i="23"/>
  <c r="D7" i="23"/>
  <c r="E7" i="23"/>
  <c r="F7" i="23"/>
  <c r="C6" i="22"/>
  <c r="D7" i="22"/>
  <c r="E7" i="22"/>
  <c r="F7" i="22"/>
  <c r="C6" i="21"/>
  <c r="D7" i="21"/>
  <c r="E7" i="21"/>
  <c r="F7" i="21"/>
  <c r="C6" i="20"/>
  <c r="D7" i="20"/>
  <c r="E7" i="20"/>
  <c r="F7" i="20"/>
  <c r="C6" i="19"/>
  <c r="D7" i="19"/>
  <c r="E7" i="19"/>
  <c r="F7" i="19"/>
  <c r="C6" i="18"/>
  <c r="D7" i="18"/>
  <c r="E7" i="18"/>
  <c r="F7" i="18"/>
  <c r="C6" i="17"/>
  <c r="D7" i="17"/>
  <c r="E7" i="17"/>
  <c r="F7" i="17"/>
  <c r="C6" i="16"/>
  <c r="D7" i="16"/>
  <c r="E7" i="16"/>
  <c r="F7" i="16"/>
  <c r="C6" i="15"/>
  <c r="D7" i="15"/>
  <c r="E7" i="15"/>
  <c r="F7" i="15"/>
  <c r="C6" i="14"/>
  <c r="D7" i="14"/>
  <c r="E7" i="14"/>
  <c r="F7" i="14"/>
  <c r="C6" i="13"/>
  <c r="D7" i="13"/>
  <c r="E7" i="13"/>
  <c r="F7" i="13"/>
  <c r="C6" i="12"/>
  <c r="D7" i="12"/>
  <c r="E7" i="12"/>
  <c r="F7" i="12"/>
  <c r="C6" i="11"/>
  <c r="D7" i="11"/>
  <c r="E7" i="11"/>
  <c r="F7" i="11"/>
  <c r="C6" i="10"/>
  <c r="D7" i="10"/>
  <c r="E7" i="10"/>
  <c r="F7" i="10"/>
  <c r="C6" i="9"/>
  <c r="D7" i="9"/>
  <c r="E7" i="9"/>
  <c r="F7" i="9"/>
  <c r="C6" i="8"/>
  <c r="D7" i="8"/>
  <c r="E7" i="8"/>
  <c r="F7" i="8"/>
  <c r="A3" i="7"/>
  <c r="C7" i="7"/>
  <c r="D7" i="7"/>
  <c r="G7" i="7"/>
  <c r="I7" i="7"/>
  <c r="D8" i="7"/>
  <c r="A3" i="6"/>
  <c r="C7" i="6"/>
  <c r="D7" i="6"/>
  <c r="G7" i="6"/>
  <c r="I7" i="6"/>
  <c r="D8" i="6"/>
  <c r="A3" i="5"/>
  <c r="C7" i="5"/>
  <c r="D7" i="5"/>
  <c r="G7" i="5"/>
  <c r="I7" i="5"/>
  <c r="D8" i="5"/>
  <c r="A3" i="4"/>
  <c r="C7" i="4"/>
  <c r="D7" i="4"/>
  <c r="G7" i="4"/>
  <c r="I7" i="4"/>
  <c r="D8" i="4"/>
  <c r="A3" i="3"/>
  <c r="C7" i="3"/>
  <c r="D7" i="3"/>
  <c r="G7" i="3"/>
  <c r="I7" i="3"/>
  <c r="D8" i="3"/>
  <c r="C7" i="2"/>
  <c r="D7" i="2"/>
  <c r="G7" i="2"/>
  <c r="I7" i="2"/>
  <c r="D8" i="2"/>
  <c r="G10" i="2"/>
  <c r="G99" i="2"/>
  <c r="J99" i="2" s="1"/>
  <c r="A3" i="1"/>
  <c r="C7" i="1"/>
  <c r="D7" i="1"/>
  <c r="G7" i="1"/>
  <c r="I7" i="1"/>
  <c r="D8" i="1"/>
</calcChain>
</file>

<file path=xl/sharedStrings.xml><?xml version="1.0" encoding="utf-8"?>
<sst xmlns="http://schemas.openxmlformats.org/spreadsheetml/2006/main" count="11414" uniqueCount="2746">
  <si>
    <t>Disponibilidad Final</t>
  </si>
  <si>
    <t>4</t>
  </si>
  <si>
    <t>´4000000000000000000000</t>
  </si>
  <si>
    <t>240</t>
  </si>
  <si>
    <t>Cuentas Por Pagar Inversi󮍊</t>
  </si>
  <si>
    <t>343</t>
  </si>
  <si>
    <t>´3430000000000000000000</t>
  </si>
  <si>
    <t>Fondo Financiero Sorteos Ordinarios</t>
  </si>
  <si>
    <t>3420201</t>
  </si>
  <si>
    <t>´3420201000000000000000</t>
  </si>
  <si>
    <t>Sorteos Ordinarios</t>
  </si>
  <si>
    <t>34202</t>
  </si>
  <si>
    <t>´3420200000000000000000</t>
  </si>
  <si>
    <t>Fondo Financiero Extras Y Promocionales</t>
  </si>
  <si>
    <t>3420101</t>
  </si>
  <si>
    <t>´3420101000000000000000</t>
  </si>
  <si>
    <t>Sorteo Extraordinario Y Otros Productos</t>
  </si>
  <si>
    <t>34201</t>
  </si>
  <si>
    <t>´3420100000000000000000</t>
  </si>
  <si>
    <t>Transferencias Para Inversi󮍊</t>
  </si>
  <si>
    <t>342</t>
  </si>
  <si>
    <t>´3420000000000000000000</t>
  </si>
  <si>
    <t>Generaci󮠄e Recursos Para La Salud Pblica</t>
  </si>
  <si>
    <t>3411403310074</t>
  </si>
  <si>
    <t>´3411403310074000000000</t>
  </si>
  <si>
    <t>Fortalecimiento De La Funci󮠁dministrativa Y Desarrollo Institucional</t>
  </si>
  <si>
    <t>341140331</t>
  </si>
  <si>
    <t>´3411403310000000000000</t>
  </si>
  <si>
    <t>Una Bogot᠑ue Defiende Y Fortalece Lo Pblico</t>
  </si>
  <si>
    <t>3411403</t>
  </si>
  <si>
    <t>´3411403000000000000000</t>
  </si>
  <si>
    <t>Bogot᠈umana</t>
  </si>
  <si>
    <t>34114</t>
  </si>
  <si>
    <t>´3411400000000000000000</t>
  </si>
  <si>
    <t>Directa</t>
  </si>
  <si>
    <t>341</t>
  </si>
  <si>
    <t>´3410000000000000000000</t>
  </si>
  <si>
    <t>Inversi󮍊</t>
  </si>
  <si>
    <t>34</t>
  </si>
  <si>
    <t>´3400000000000000000000</t>
  </si>
  <si>
    <t>Cuentas Por Pagar Operaci󮍊</t>
  </si>
  <si>
    <t>323</t>
  </si>
  <si>
    <t>´3230000000000000000000</t>
  </si>
  <si>
    <t>Diferencia Pblico Precio Mayorista</t>
  </si>
  <si>
    <t>3220106</t>
  </si>
  <si>
    <t>´3220106000000000000000</t>
  </si>
  <si>
    <t>Est_xDB75_lo A Distribuidores Y Loteros</t>
  </si>
  <si>
    <t>3220105</t>
  </si>
  <si>
    <t>´3220105000000000000000</t>
  </si>
  <si>
    <t>Plan De Premios</t>
  </si>
  <si>
    <t>3220104</t>
  </si>
  <si>
    <t>´3220104000000000000000</t>
  </si>
  <si>
    <t>Impresos, Publicaciones Y Realizaci󮠄e Sorteos</t>
  </si>
  <si>
    <t>3220103</t>
  </si>
  <si>
    <t>´3220103000000000000000</t>
  </si>
  <si>
    <t>Impresi󮠔alonarios Y Otros</t>
  </si>
  <si>
    <t>3220102</t>
  </si>
  <si>
    <t>´3220102000000000000000</t>
  </si>
  <si>
    <t>Gastos De Impresi󮬠Seguro Y Transporte</t>
  </si>
  <si>
    <t>3220101</t>
  </si>
  <si>
    <t>´3220101000000000000000</t>
  </si>
  <si>
    <t>Industrial</t>
  </si>
  <si>
    <t>32201</t>
  </si>
  <si>
    <t>´3220100000000000000000</t>
  </si>
  <si>
    <t>Gastos De Producci󮍊</t>
  </si>
  <si>
    <t>322</t>
  </si>
  <si>
    <t>´3220000000000000000000</t>
  </si>
  <si>
    <t>Control de Juego Ilegal Apuestas</t>
  </si>
  <si>
    <t>3210402</t>
  </si>
  <si>
    <t>´3210402000000000000000</t>
  </si>
  <si>
    <t>Control de Juego Ilegal Loter_xD84D_</t>
  </si>
  <si>
    <t>3210401</t>
  </si>
  <si>
    <t>´3210401000000000000000</t>
  </si>
  <si>
    <t>Control de Juego Ilegal</t>
  </si>
  <si>
    <t>32104</t>
  </si>
  <si>
    <t>´3210400000000000000000</t>
  </si>
  <si>
    <t>Impuesto Loterias Foraneas</t>
  </si>
  <si>
    <t>3210301</t>
  </si>
  <si>
    <t>´3210301000000000000000</t>
  </si>
  <si>
    <t>Otros Gastos De Comercializaci󮍊</t>
  </si>
  <si>
    <t>32103</t>
  </si>
  <si>
    <t>´3210300000000000000000</t>
  </si>
  <si>
    <t>Compra De Servicios Para La Venta</t>
  </si>
  <si>
    <t>3210201</t>
  </si>
  <si>
    <t>´3210201000000000000000</t>
  </si>
  <si>
    <t>32102</t>
  </si>
  <si>
    <t>´3210200000000000000000</t>
  </si>
  <si>
    <t>Gastos De Comercializaci󮍊</t>
  </si>
  <si>
    <t>321</t>
  </si>
  <si>
    <t>´3210000000000000000000</t>
  </si>
  <si>
    <t>Gastos De Operaci󮍊</t>
  </si>
  <si>
    <t>32</t>
  </si>
  <si>
    <t>´3200000000000000000000</t>
  </si>
  <si>
    <t>Cuentas Por Pagar Funcionamiento</t>
  </si>
  <si>
    <t>314</t>
  </si>
  <si>
    <t>´3140000000000000000000</t>
  </si>
  <si>
    <t>Pago Servicios M餩cos Convencionales</t>
  </si>
  <si>
    <t>313030302</t>
  </si>
  <si>
    <t>´3130303020000000000000</t>
  </si>
  <si>
    <t>Prestamos Bienestar Social</t>
  </si>
  <si>
    <t>313030301</t>
  </si>
  <si>
    <t>´3130303010000000000000</t>
  </si>
  <si>
    <t>Otras Transferencias De Previsi󮠓ocial</t>
  </si>
  <si>
    <t>3130303</t>
  </si>
  <si>
    <t>´3130303000000000000000</t>
  </si>
  <si>
    <t>Transferencias De Previsi󮠙 Seguridad Social</t>
  </si>
  <si>
    <t>31303</t>
  </si>
  <si>
    <t>´3130300000000000000000</t>
  </si>
  <si>
    <t>Transferencias Corrientes</t>
  </si>
  <si>
    <t>313</t>
  </si>
  <si>
    <t>´3130000000000000000000</t>
  </si>
  <si>
    <t>Sentencias Judiciales</t>
  </si>
  <si>
    <t>3120302</t>
  </si>
  <si>
    <t>´3120302000000000000000</t>
  </si>
  <si>
    <t>Impuestos, Tasas Y Multas</t>
  </si>
  <si>
    <t>3120301</t>
  </si>
  <si>
    <t>´3120301000000000000000</t>
  </si>
  <si>
    <t>Otros Gastos Generales</t>
  </si>
  <si>
    <t>31203</t>
  </si>
  <si>
    <t>´3120300000000000000000</t>
  </si>
  <si>
    <t>Programas Y Convenios Institucionales</t>
  </si>
  <si>
    <t>3120214</t>
  </si>
  <si>
    <t>´3120214000000000000000</t>
  </si>
  <si>
    <t>Salud Ocupacional</t>
  </si>
  <si>
    <t>3120213</t>
  </si>
  <si>
    <t>´3120213000000000000000</t>
  </si>
  <si>
    <t>Intereses Y Comisiones</t>
  </si>
  <si>
    <t>3120212</t>
  </si>
  <si>
    <t>´3120212000000000000000</t>
  </si>
  <si>
    <t>Bienestar E Incentivos</t>
  </si>
  <si>
    <t>3120210</t>
  </si>
  <si>
    <t>´3120210000000000000000</t>
  </si>
  <si>
    <t>Capacitaci󮍊</t>
  </si>
  <si>
    <t>3120209</t>
  </si>
  <si>
    <t>´3120209000000000000000</t>
  </si>
  <si>
    <t>Servicios Pblicos</t>
  </si>
  <si>
    <t>3120208</t>
  </si>
  <si>
    <t>´3120208000000000000000</t>
  </si>
  <si>
    <t>Seguros</t>
  </si>
  <si>
    <t>3120206</t>
  </si>
  <si>
    <t>´3120206000000000000000</t>
  </si>
  <si>
    <t>Arrendamientos</t>
  </si>
  <si>
    <t>3120205</t>
  </si>
  <si>
    <t>´3120205000000000000000</t>
  </si>
  <si>
    <t>Mantenimiento Y Reparaciones</t>
  </si>
  <si>
    <t>3120204</t>
  </si>
  <si>
    <t>´3120204000000000000000</t>
  </si>
  <si>
    <t>Impresos Y Publicaciones</t>
  </si>
  <si>
    <t>3120203</t>
  </si>
  <si>
    <t>´3120203000000000000000</t>
  </si>
  <si>
    <t>Gastos De Transporte Y Comunicaci󮍊</t>
  </si>
  <si>
    <t>3120202</t>
  </si>
  <si>
    <t>´3120202000000000000000</t>
  </si>
  <si>
    <t>Viᴩcos Y Gastos De Viaje</t>
  </si>
  <si>
    <t>3120201</t>
  </si>
  <si>
    <t>´3120201000000000000000</t>
  </si>
  <si>
    <t>Adquisici󮠄e Servicios</t>
  </si>
  <si>
    <t>31202</t>
  </si>
  <si>
    <t>´3120200000000000000000</t>
  </si>
  <si>
    <t>Combustibles, Lubricantes Y Llantas</t>
  </si>
  <si>
    <t>3120104</t>
  </si>
  <si>
    <t>´3120104000000000000000</t>
  </si>
  <si>
    <t>Gastos De Computador</t>
  </si>
  <si>
    <t>3120103</t>
  </si>
  <si>
    <t>´3120103000000000000000</t>
  </si>
  <si>
    <t>Materiales Y Suministros</t>
  </si>
  <si>
    <t>3120102</t>
  </si>
  <si>
    <t>´3120102000000000000000</t>
  </si>
  <si>
    <t>Dotaci󮍊</t>
  </si>
  <si>
    <t>3120101</t>
  </si>
  <si>
    <t>´3120101000000000000000</t>
  </si>
  <si>
    <t>Adquisici󮠄e Bienes</t>
  </si>
  <si>
    <t>31201</t>
  </si>
  <si>
    <t>´3120100000000000000000</t>
  </si>
  <si>
    <t>Gastos Generales</t>
  </si>
  <si>
    <t>312</t>
  </si>
  <si>
    <t>´3120000000000000000000</t>
  </si>
  <si>
    <t>Sena</t>
  </si>
  <si>
    <t>311030206</t>
  </si>
  <si>
    <t>´3110302060000000000000</t>
  </si>
  <si>
    <t>Icbf</t>
  </si>
  <si>
    <t>311030205</t>
  </si>
  <si>
    <t>´3110302050000000000000</t>
  </si>
  <si>
    <t>Riesgos Profesionales Sector Pblico</t>
  </si>
  <si>
    <t>311030204</t>
  </si>
  <si>
    <t>´3110302040000000000000</t>
  </si>
  <si>
    <t>Pensiones Fondos Pblicos</t>
  </si>
  <si>
    <t>311030202</t>
  </si>
  <si>
    <t>´3110302020000000000000</t>
  </si>
  <si>
    <t>Cesant_xD873_ Fondos Pblicos</t>
  </si>
  <si>
    <t>311030201</t>
  </si>
  <si>
    <t>´3110302010000000000000</t>
  </si>
  <si>
    <t>Aportes Patronales Sector Pblico</t>
  </si>
  <si>
    <t>3110302</t>
  </si>
  <si>
    <t>´3110302000000000000000</t>
  </si>
  <si>
    <t>Caja De Compensaci󮍊</t>
  </si>
  <si>
    <t>311030105</t>
  </si>
  <si>
    <t>´3110301050000000000000</t>
  </si>
  <si>
    <t>Salud Eps Privadas</t>
  </si>
  <si>
    <t>311030103</t>
  </si>
  <si>
    <t>´3110301030000000000000</t>
  </si>
  <si>
    <t>Pensiones Fondos Privados</t>
  </si>
  <si>
    <t>311030102</t>
  </si>
  <si>
    <t>´3110301020000000000000</t>
  </si>
  <si>
    <t>Cesant_xD873_ Fondos Privados</t>
  </si>
  <si>
    <t>311030101</t>
  </si>
  <si>
    <t>´3110301010000000000000</t>
  </si>
  <si>
    <t>Aportes Patronales Sector Privado</t>
  </si>
  <si>
    <t>3110301</t>
  </si>
  <si>
    <t>´3110301000000000000000</t>
  </si>
  <si>
    <t>Aportes Patronales Al Sector Privado Y Pblico</t>
  </si>
  <si>
    <t>31103</t>
  </si>
  <si>
    <t>´3110300000000000000000</t>
  </si>
  <si>
    <t>Otros Gastos De Personal</t>
  </si>
  <si>
    <t>3110299</t>
  </si>
  <si>
    <t>´3110299000000000000000</t>
  </si>
  <si>
    <t>Honorarios</t>
  </si>
  <si>
    <t>3110203</t>
  </si>
  <si>
    <t>´3110203000000000000000</t>
  </si>
  <si>
    <t>Servicios Personales Indirectos</t>
  </si>
  <si>
    <t>31102</t>
  </si>
  <si>
    <t>´3110200000000000000000</t>
  </si>
  <si>
    <t>Convenciones Colectivas</t>
  </si>
  <si>
    <t>3110116</t>
  </si>
  <si>
    <t>´3110116000000000000000</t>
  </si>
  <si>
    <t>Quinquenios</t>
  </si>
  <si>
    <t>3110114</t>
  </si>
  <si>
    <t>´3110114000000000000000</t>
  </si>
  <si>
    <t>Vacaciones En Dinero</t>
  </si>
  <si>
    <t>3110113</t>
  </si>
  <si>
    <t>´3110113000000000000000</t>
  </si>
  <si>
    <t>Otras Primas Y Bonificaciones</t>
  </si>
  <si>
    <t>3110112</t>
  </si>
  <si>
    <t>´3110112000000000000000</t>
  </si>
  <si>
    <t>Prima T飮ica</t>
  </si>
  <si>
    <t>3110111</t>
  </si>
  <si>
    <t>´3110111000000000000000</t>
  </si>
  <si>
    <t>Prima De Vacaciones</t>
  </si>
  <si>
    <t>3110110</t>
  </si>
  <si>
    <t>´3110110000000000000000</t>
  </si>
  <si>
    <t>Prima De Navidad</t>
  </si>
  <si>
    <t>3110109</t>
  </si>
  <si>
    <t>´3110109000000000000000</t>
  </si>
  <si>
    <t>Prima Semestral</t>
  </si>
  <si>
    <t>3110107</t>
  </si>
  <si>
    <t>´3110107000000000000000</t>
  </si>
  <si>
    <t>Bonificacion Por Servicios</t>
  </si>
  <si>
    <t>3110106</t>
  </si>
  <si>
    <t>´3110106000000000000000</t>
  </si>
  <si>
    <t>Subsidio De Alimentaci󮍊</t>
  </si>
  <si>
    <t>3110105</t>
  </si>
  <si>
    <t>´3110105000000000000000</t>
  </si>
  <si>
    <t>Subsidio De Transporte</t>
  </si>
  <si>
    <t>3110104</t>
  </si>
  <si>
    <t>´3110104000000000000000</t>
  </si>
  <si>
    <t>Horas Extras, Dominicales, Festivos, Recargo Nocturno</t>
  </si>
  <si>
    <t>3110103</t>
  </si>
  <si>
    <t>´3110103000000000000000</t>
  </si>
  <si>
    <t>Gastos De Representaci󮍊</t>
  </si>
  <si>
    <t>3110102</t>
  </si>
  <si>
    <t>´3110102000000000000000</t>
  </si>
  <si>
    <t>Sueldo Personal De N󭩮a</t>
  </si>
  <si>
    <t>3110101</t>
  </si>
  <si>
    <t>´3110101000000000000000</t>
  </si>
  <si>
    <t>Servicios Personales Asociados A La N󭩮a</t>
  </si>
  <si>
    <t>31101</t>
  </si>
  <si>
    <t>´3110100000000000000000</t>
  </si>
  <si>
    <t>Servicios Personales</t>
  </si>
  <si>
    <t>311</t>
  </si>
  <si>
    <t>´3110000000000000000000</t>
  </si>
  <si>
    <t>Gastos De Funcionamiento</t>
  </si>
  <si>
    <t>31</t>
  </si>
  <si>
    <t>´3100000000000000000000</t>
  </si>
  <si>
    <t>Gastos</t>
  </si>
  <si>
    <t>3</t>
  </si>
  <si>
    <t>´3000000000000000000000</t>
  </si>
  <si>
    <t>(48) % DE EJECUCION DE GIROS</t>
  </si>
  <si>
    <t>(44) GIROS ACUMULADOS</t>
  </si>
  <si>
    <t>(40) GIROS DEL MES</t>
  </si>
  <si>
    <t>(32) TOTAL COMPROMISOS ACUMULADOS</t>
  </si>
  <si>
    <t>(28) TOTAL COMPROMISOS DEL MES</t>
  </si>
  <si>
    <t>(24) APROPIACION DISPONIBLE</t>
  </si>
  <si>
    <t>(20) SUSPENSION DE LA APROPIACION</t>
  </si>
  <si>
    <t>(16) APROPIACION VIGENTE</t>
  </si>
  <si>
    <t>(12) MODIFICACIONES ACUMULADAS</t>
  </si>
  <si>
    <t>(8) MODIFICACIONES DEL MES</t>
  </si>
  <si>
    <t>(4) APROPIACION INICIAL</t>
  </si>
  <si>
    <t>(2) NOMBRE DE LA CUENTA</t>
  </si>
  <si>
    <t>(1) CODIGO DE CUENTA</t>
  </si>
  <si>
    <t>COD_FILA</t>
  </si>
  <si>
    <t>[48] % DE EJECUCION DE GIROS</t>
  </si>
  <si>
    <t>[44] GIROS ACUMULADOS</t>
  </si>
  <si>
    <t>[40] GIROS DEL MES</t>
  </si>
  <si>
    <t>[32] TOTAL COMPROMISOS ACUMULADOS</t>
  </si>
  <si>
    <t>[28] TOTAL COMPROMISOS DEL MES</t>
  </si>
  <si>
    <t>[24] APROPIACION DISPONIBLE</t>
  </si>
  <si>
    <t>[20] SUSPENSION DE LA APROPIACION</t>
  </si>
  <si>
    <t>[16] APROPIACION VIGENTE</t>
  </si>
  <si>
    <t>[12] MODIFICACIONES ACUMULADAS</t>
  </si>
  <si>
    <t>[8] MODIFICACIONES DEL MES</t>
  </si>
  <si>
    <t>[4] APROPIACION INICIAL</t>
  </si>
  <si>
    <t>NOMBRE DE LA CUENTA</t>
  </si>
  <si>
    <t>CODIGO DE CUENTA</t>
  </si>
  <si>
    <t>CODIFICADO</t>
  </si>
  <si>
    <t>CODIGO ENTE</t>
  </si>
  <si>
    <r>
      <t>Número de Radicación :</t>
    </r>
    <r>
      <rPr>
        <sz val="7.5"/>
        <color rgb="FF000000"/>
        <rFont val="Calibri"/>
        <family val="2"/>
        <scheme val="minor"/>
      </rPr>
      <t xml:space="preserve"> No Cargado</t>
    </r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</si>
  <si>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2015-10-09 17:30:10</t>
    </r>
  </si>
  <si>
    <t>EI</t>
  </si>
  <si>
    <r>
      <t xml:space="preserve">Fecha de Corte : </t>
    </r>
    <r>
      <rPr>
        <sz val="7.5"/>
        <color rgb="FF000000"/>
        <rFont val="Calibri"/>
        <family val="2"/>
        <scheme val="minor"/>
      </rPr>
      <t>2015-09-30</t>
    </r>
  </si>
  <si>
    <r>
      <t xml:space="preserve">Formulario : </t>
    </r>
    <r>
      <rPr>
        <sz val="7.5"/>
        <color rgb="FF000000"/>
        <rFont val="Calibri"/>
        <family val="2"/>
        <scheme val="minor"/>
      </rPr>
      <t>300 CB-0103: EJECUCION DEL PRESUPUESTO DE GASTOS E INVERSIONES</t>
    </r>
  </si>
  <si>
    <t>01</t>
  </si>
  <si>
    <r>
      <t xml:space="preserve">INFORME : </t>
    </r>
    <r>
      <rPr>
        <sz val="7.5"/>
        <color rgb="FF000000"/>
        <rFont val="Calibri"/>
        <family val="2"/>
        <scheme val="minor"/>
      </rPr>
      <t>1 1 PRESUPUESTO</t>
    </r>
  </si>
  <si>
    <r>
      <t>:</t>
    </r>
    <r>
      <rPr>
        <sz val="7.5"/>
        <color rgb="FF000000"/>
        <rFont val="Calibri"/>
        <family val="2"/>
        <scheme val="minor"/>
      </rPr>
      <t xml:space="preserve"> 240 LOTERIA DE BOGOTA, D.C.</t>
    </r>
  </si>
  <si>
    <r>
      <t>Tipo :</t>
    </r>
    <r>
      <rPr>
        <sz val="7.5"/>
        <color rgb="FF000000"/>
        <rFont val="Calibri"/>
        <family val="2"/>
        <scheme val="minor"/>
      </rPr>
      <t xml:space="preserve"> TRANSMISION</t>
    </r>
  </si>
  <si>
    <t>Indice</t>
  </si>
  <si>
    <t>INDICE</t>
  </si>
  <si>
    <t>240_01</t>
  </si>
  <si>
    <t>Fecha de Generación de Reporte: 2015-10-13 09:41:17</t>
  </si>
  <si>
    <t>MODULO DE CONSULTA (SIVICOF)</t>
  </si>
  <si>
    <t>2015-09-30_CB-0103_422.xlsx</t>
  </si>
  <si>
    <t>260</t>
  </si>
  <si>
    <t>CUENTAS POR PAGAR</t>
  </si>
  <si>
    <t>3-4-3</t>
  </si>
  <si>
    <t>235 - Modernizaci󮍊</t>
  </si>
  <si>
    <t>3-4-1-14-03-31-0011-235</t>
  </si>
  <si>
    <t>´3411403310011235000000</t>
  </si>
  <si>
    <t>Modernizaci󮍊</t>
  </si>
  <si>
    <t>3-4-1-14-03-31-0011</t>
  </si>
  <si>
    <t>´3411403310011000000000</t>
  </si>
  <si>
    <t>235 -Adquirir y adecuar una sede para Canal Capital</t>
  </si>
  <si>
    <t>3-4-1-14-03-31-0009-235</t>
  </si>
  <si>
    <t>´3411403310009235000000</t>
  </si>
  <si>
    <t>Adquirir y adecuar una sede para Canal Capital</t>
  </si>
  <si>
    <t>3-4-1-14-03-31-0009</t>
  </si>
  <si>
    <t>´3411403310009000000000</t>
  </si>
  <si>
    <t>Fortalecimiento de la funci󮠡dministrativa y desarrollo institucional</t>
  </si>
  <si>
    <t>3-4-1-14-03-31</t>
  </si>
  <si>
    <t>Una Bogotᠱue defiende y fortalece lo pblico</t>
  </si>
  <si>
    <t>3-4-1-14-03</t>
  </si>
  <si>
    <t>148 - Televisi󮠰blica para la defensa y promoci󮠤e los derechos humanos y la cultura de paz</t>
  </si>
  <si>
    <t>3-4-1-14-01-08-0008-148</t>
  </si>
  <si>
    <t>´3411401080008148000000</t>
  </si>
  <si>
    <t>Televisi󮠰blica para la defensa y promoci󮠤e los derechos humanos y la cultura de paz</t>
  </si>
  <si>
    <t>3-4-1-14-01-08-0008</t>
  </si>
  <si>
    <t>´3411401080008000000000</t>
  </si>
  <si>
    <t>148 - Desarrollo de la infraestructura t飮ica para la producci󮬠emisi󮠹 transmisi󮠤el canal de TV</t>
  </si>
  <si>
    <t>3-4-1-14-01-08-0006-148</t>
  </si>
  <si>
    <t>´3411401080006148000000</t>
  </si>
  <si>
    <t>Desarrollo de la infraestructura t飮ica para la producci󮬠emisi󮠹 transmisi󮠤el canal de TV</t>
  </si>
  <si>
    <t>3-4-1-14-01-08-0006</t>
  </si>
  <si>
    <t>´3411401080006000000000</t>
  </si>
  <si>
    <t>Ejercicio de las libertades culturales y deportivas</t>
  </si>
  <si>
    <t>3-4-1-14-01-08</t>
  </si>
  <si>
    <t>´3411401080000000000000</t>
  </si>
  <si>
    <t>Una ciudad que supera la segregaci󮠹 la discriminaci󮺠el ser humano en el centro de las preocupaciones del desarroll</t>
  </si>
  <si>
    <t>3-4-1-14-01</t>
  </si>
  <si>
    <t>´3411401000000000000000</t>
  </si>
  <si>
    <t>3-4-1-14</t>
  </si>
  <si>
    <t>DIRECTA</t>
  </si>
  <si>
    <t>3-4-1</t>
  </si>
  <si>
    <t>INVERSION</t>
  </si>
  <si>
    <t>3-4</t>
  </si>
  <si>
    <t>3-2-3</t>
  </si>
  <si>
    <t>Insumos Gesti󮠁mbiental</t>
  </si>
  <si>
    <t>3-2-2-03-03</t>
  </si>
  <si>
    <t>´3220303000000000000000</t>
  </si>
  <si>
    <t>Adecuaci󮠹 Mantenimiento</t>
  </si>
  <si>
    <t>3-2-2-03-01</t>
  </si>
  <si>
    <t>´3220301000000000000000</t>
  </si>
  <si>
    <t>Fortalecimiento Infraesctruta T飮ica</t>
  </si>
  <si>
    <t>3-2-2-03</t>
  </si>
  <si>
    <t>´3220300000000000000000</t>
  </si>
  <si>
    <t>Producci󮠤e Televisi󮍊</t>
  </si>
  <si>
    <t>3-2-2-02-02</t>
  </si>
  <si>
    <t>´3220202000000000000000</t>
  </si>
  <si>
    <t>Compra y Pagos Derechos de Licencias</t>
  </si>
  <si>
    <t>3-2-2-02-01</t>
  </si>
  <si>
    <t>´3220201000000000000000</t>
  </si>
  <si>
    <t>Programaci󮠤e Tevisi󮍊</t>
  </si>
  <si>
    <t>3-2-2-02</t>
  </si>
  <si>
    <t>´3220200000000000000000</t>
  </si>
  <si>
    <t>GASTOS DE PRODUCCION</t>
  </si>
  <si>
    <t>3-2-2</t>
  </si>
  <si>
    <t>Adquisici󮠤e Otros Servicios</t>
  </si>
  <si>
    <t>3-2-1-03-01</t>
  </si>
  <si>
    <t>OTROS GASTOS DE COMERCIALIZACION</t>
  </si>
  <si>
    <t>3-2-1-03</t>
  </si>
  <si>
    <t>GASTOS DE COMERCIALIZACION</t>
  </si>
  <si>
    <t>3-2-1</t>
  </si>
  <si>
    <t>GASTOS DE OPERACIӎ</t>
  </si>
  <si>
    <t>3-2</t>
  </si>
  <si>
    <t>3-1-4</t>
  </si>
  <si>
    <t>Impuestos Tasas y Multas</t>
  </si>
  <si>
    <t>3-1-2-03-01</t>
  </si>
  <si>
    <t>3-1-2-03</t>
  </si>
  <si>
    <t>3-1-2-02-13</t>
  </si>
  <si>
    <t>Intereses y Comisiones</t>
  </si>
  <si>
    <t>3-1-2-02-12</t>
  </si>
  <si>
    <t>Promoci󮠉nstitucional</t>
  </si>
  <si>
    <t>3-1-2-02-11</t>
  </si>
  <si>
    <t>´3120211000000000000000</t>
  </si>
  <si>
    <t>Bienestar e Incentivos</t>
  </si>
  <si>
    <t>3-1-2-02-10</t>
  </si>
  <si>
    <t>3-1-2-02-09</t>
  </si>
  <si>
    <t>Tel馯no</t>
  </si>
  <si>
    <t>3-1-2-02-08-04</t>
  </si>
  <si>
    <t>´3120208040000000000000</t>
  </si>
  <si>
    <t>Aseo</t>
  </si>
  <si>
    <t>3-1-2-02-08-03</t>
  </si>
  <si>
    <t>´3120208030000000000000</t>
  </si>
  <si>
    <t>Acueducto y Alcantarillado</t>
  </si>
  <si>
    <t>3-1-2-02-08-02</t>
  </si>
  <si>
    <t>´3120208020000000000000</t>
  </si>
  <si>
    <t>Energ_xD84D_</t>
  </si>
  <si>
    <t>3-1-2-02-08-01</t>
  </si>
  <si>
    <t>´3120208010000000000000</t>
  </si>
  <si>
    <t>3-1-2-02-08</t>
  </si>
  <si>
    <t>3-1-2-02-06</t>
  </si>
  <si>
    <t>3-1-2-02-05</t>
  </si>
  <si>
    <t>Mantenimiento y Reparaciones</t>
  </si>
  <si>
    <t>3-1-2-02-04</t>
  </si>
  <si>
    <t>Impresos y Publicaciones</t>
  </si>
  <si>
    <t>3-1-2-02-03</t>
  </si>
  <si>
    <t>Gastos de Transporte y Comunicaci󮍊</t>
  </si>
  <si>
    <t>3-1-2-02-02</t>
  </si>
  <si>
    <t>Viaticos y Gastos de Viaje</t>
  </si>
  <si>
    <t>3-1-2-02-01</t>
  </si>
  <si>
    <t>Adquisici󮠤e Servicios</t>
  </si>
  <si>
    <t>3-1-2-02</t>
  </si>
  <si>
    <t>Compra de Equipo</t>
  </si>
  <si>
    <t>3-1-2-01-05</t>
  </si>
  <si>
    <t>´3120105000000000000000</t>
  </si>
  <si>
    <t>Combustibles Lubricantes y Llantas</t>
  </si>
  <si>
    <t>3-1-2-01-04</t>
  </si>
  <si>
    <t>Gastos de Computador</t>
  </si>
  <si>
    <t>3-1-2-01-03</t>
  </si>
  <si>
    <t>Materiales y Suministros</t>
  </si>
  <si>
    <t>3-1-2-01-02</t>
  </si>
  <si>
    <t>Adquisici󮠤e Bienes</t>
  </si>
  <si>
    <t>3-1-2-01</t>
  </si>
  <si>
    <t>GASTOS GENERALES</t>
  </si>
  <si>
    <t>3-1-2</t>
  </si>
  <si>
    <t>SENA</t>
  </si>
  <si>
    <t>3-1-1-03-02-06</t>
  </si>
  <si>
    <t>ICBF</t>
  </si>
  <si>
    <t>3-1-1-03-02-05</t>
  </si>
  <si>
    <t>Salud EPS Pblicos</t>
  </si>
  <si>
    <t>3-1-1-03-02-03</t>
  </si>
  <si>
    <t>´3110302030000000000000</t>
  </si>
  <si>
    <t>3-1-1-03-02-02</t>
  </si>
  <si>
    <t>3-1-1-03-02-01</t>
  </si>
  <si>
    <t>3-1-1-03-02</t>
  </si>
  <si>
    <t>Caja de Compensaci󮍊</t>
  </si>
  <si>
    <t>3-1-1-03-01-05</t>
  </si>
  <si>
    <t>Riesgos Profesionales Sector Privado</t>
  </si>
  <si>
    <t>3-1-1-03-01-04</t>
  </si>
  <si>
    <t>´3110301040000000000000</t>
  </si>
  <si>
    <t>Salud EPS Privadas</t>
  </si>
  <si>
    <t>3-1-1-03-01-03</t>
  </si>
  <si>
    <t>3-1-1-03-01-02</t>
  </si>
  <si>
    <t>3-1-1-03-01-01</t>
  </si>
  <si>
    <t>3-1-1-03-01</t>
  </si>
  <si>
    <t>APORTES PATRONALES AL SECTOR PRIVADO Y PڂLICO</t>
  </si>
  <si>
    <t>3-1-1-03</t>
  </si>
  <si>
    <t>Otros Gastos de Personal</t>
  </si>
  <si>
    <t>3-1-1-02-99</t>
  </si>
  <si>
    <t>Remuneaci󮠓ervicios T飮icos</t>
  </si>
  <si>
    <t>3-1-1-02-04</t>
  </si>
  <si>
    <t>´3110204000000000000000</t>
  </si>
  <si>
    <t>3-1-1-02-03</t>
  </si>
  <si>
    <t>SERVICIOS PERSONALES INDIRECTOS</t>
  </si>
  <si>
    <t>3-1-1-02</t>
  </si>
  <si>
    <t>Indemnizaciones Laborales</t>
  </si>
  <si>
    <t>3-1-1-01-15</t>
  </si>
  <si>
    <t>´3110115000000000000000</t>
  </si>
  <si>
    <t>Vacaciones en Dinero</t>
  </si>
  <si>
    <t>3-1-1-01-13</t>
  </si>
  <si>
    <t>Otras Primas y Bonificaciones</t>
  </si>
  <si>
    <t>3-1-1-01-12</t>
  </si>
  <si>
    <t>3-1-1-01-11</t>
  </si>
  <si>
    <t>Prima de Vacaciones</t>
  </si>
  <si>
    <t>3-1-1-01-10</t>
  </si>
  <si>
    <t>Prima de Navidad</t>
  </si>
  <si>
    <t>3-1-1-01-09</t>
  </si>
  <si>
    <t>Prima de Servicios</t>
  </si>
  <si>
    <t>3-1-1-01-08</t>
  </si>
  <si>
    <t>´3110108000000000000000</t>
  </si>
  <si>
    <t>Bonificaci󮠰or Servicios Prestados</t>
  </si>
  <si>
    <t>3-1-1-01-06</t>
  </si>
  <si>
    <t>Gastos de Representaci󮍊</t>
  </si>
  <si>
    <t>3-1-1-01-02</t>
  </si>
  <si>
    <t>Sueldo Personal de N󭩮a</t>
  </si>
  <si>
    <t>3-1-1-01-01</t>
  </si>
  <si>
    <t>SERVICIOS PERSONALES ASOCIADOS A LA NOMINA</t>
  </si>
  <si>
    <t>3-1-1-01</t>
  </si>
  <si>
    <t>SERVICIOS PERSONALES</t>
  </si>
  <si>
    <t>3-1-1</t>
  </si>
  <si>
    <t>GASTOS DE FUNCIONAMIENTO</t>
  </si>
  <si>
    <t>3-1</t>
  </si>
  <si>
    <t>GASTOS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</si>
  <si>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2015-10-08 03:17:49</t>
    </r>
  </si>
  <si>
    <r>
      <t xml:space="preserve">INFORME : </t>
    </r>
    <r>
      <rPr>
        <sz val="7.5"/>
        <color rgb="FF000000"/>
        <rFont val="Calibri"/>
        <family val="2"/>
        <scheme val="minor"/>
      </rPr>
      <t>54 54 PRESUPUESTO - PREDIS</t>
    </r>
  </si>
  <si>
    <r>
      <t>:</t>
    </r>
    <r>
      <rPr>
        <sz val="7.5"/>
        <color rgb="FF000000"/>
        <rFont val="Calibri"/>
        <family val="2"/>
        <scheme val="minor"/>
      </rPr>
      <t xml:space="preserve"> 260 CANAL CAPITAL LTDA..</t>
    </r>
  </si>
  <si>
    <t>260_01</t>
  </si>
  <si>
    <t>Fecha de Generación de Reporte: 2015-10-13 09:42:19</t>
  </si>
  <si>
    <t>2015-09-30_CB-0103_240.xlsx</t>
  </si>
  <si>
    <t>CUENTAS POR PAGAR INVERSIӎ</t>
  </si>
  <si>
    <t>261</t>
  </si>
  <si>
    <t>Sistemas De Mejoram. De La Gesti󮠙 De La Capac. Op. De Las Ent.</t>
  </si>
  <si>
    <t>3411403311403235</t>
  </si>
  <si>
    <t>´3411403311403235000000</t>
  </si>
  <si>
    <t>SISTEMA INTEGRADO DE GESTIӎ</t>
  </si>
  <si>
    <t>3411403311403</t>
  </si>
  <si>
    <t>´3411403311403000000000</t>
  </si>
  <si>
    <t>3411403311402235</t>
  </si>
  <si>
    <t>´3411403311402235000000</t>
  </si>
  <si>
    <t>COMUNICACIӎ INSTITUCIONAL</t>
  </si>
  <si>
    <t>3411403311402</t>
  </si>
  <si>
    <t>´3411403311402000000000</t>
  </si>
  <si>
    <t>3411403311401235</t>
  </si>
  <si>
    <t>´3411403311401235000000</t>
  </si>
  <si>
    <t>RENOVACIӎ Y ACTUALIZACIӎ F͓ICA Y TECNOLӇICA</t>
  </si>
  <si>
    <t>3411403311401</t>
  </si>
  <si>
    <t>´3411403311401000000000</t>
  </si>
  <si>
    <t>FORTALECIMIENTO Y DESARROLLO INSTITUCIONAL</t>
  </si>
  <si>
    <t>34114033114</t>
  </si>
  <si>
    <t>´3411403311400000000000</t>
  </si>
  <si>
    <t>FORTALECIMIENTO DE LA FUNCIӎ ADMINISTRATIVA Y DESARROLLO INSTITUCIONAL</t>
  </si>
  <si>
    <t>UNA CIUDAD QUE DEFIENDE LO PڂLICO</t>
  </si>
  <si>
    <t>Producci󮠄e Suelo Y Urbanismo Para La Construcci󮠄e Vip</t>
  </si>
  <si>
    <t>3411401155718173</t>
  </si>
  <si>
    <t>´3411401155718173000000</t>
  </si>
  <si>
    <t>GESTIӎ DE SUELO - ZONAS DE MEJORAMIENTO INTEGRAL</t>
  </si>
  <si>
    <t>3411401155718</t>
  </si>
  <si>
    <t>´3411401155718000000000</t>
  </si>
  <si>
    <t>3411401155717173</t>
  </si>
  <si>
    <t>´3411401155717173000000</t>
  </si>
  <si>
    <t>GESTIӎ DE SUELO - FRANJAS DE TRANSICIӎ</t>
  </si>
  <si>
    <t>3411401155717</t>
  </si>
  <si>
    <t>´3411401155717000000000</t>
  </si>
  <si>
    <t>3411401155716173</t>
  </si>
  <si>
    <t>´3411401155716173000000</t>
  </si>
  <si>
    <t>GESTIӎ DE SUELO - CENTRO AMPLIADO</t>
  </si>
  <si>
    <t>3411401155716</t>
  </si>
  <si>
    <t>´3411401155716000000000</t>
  </si>
  <si>
    <t>GESTIӎ DE SUELO</t>
  </si>
  <si>
    <t>34114011557</t>
  </si>
  <si>
    <t>´3411401155700000000000</t>
  </si>
  <si>
    <t>VIVIENDA Y HBITAT HUMANOS</t>
  </si>
  <si>
    <t>341140115</t>
  </si>
  <si>
    <t>´3411401150000000000000</t>
  </si>
  <si>
    <t>UNA CIUDAD QUE SUPERA LA SEGREGACIӎ Y LA DISCRIMINACIӎ</t>
  </si>
  <si>
    <t>3411401</t>
  </si>
  <si>
    <t>BOGOT`HUMANA</t>
  </si>
  <si>
    <t>CUENTAS POR PAGAR FUNCIONAMIENTO</t>
  </si>
  <si>
    <t>OTROS GASTOS GENERALES</t>
  </si>
  <si>
    <t>3120211</t>
  </si>
  <si>
    <t>312020804</t>
  </si>
  <si>
    <t>SERVICIOS PڂLICOS</t>
  </si>
  <si>
    <t>ADQUISICIӎ DE SERVICIOS</t>
  </si>
  <si>
    <t>ADQUISICION DE BIENES</t>
  </si>
  <si>
    <t>Cesantias Fondos Pblicos</t>
  </si>
  <si>
    <t>APORTES PATRONALES AL SECTOR PUBLICO</t>
  </si>
  <si>
    <t>Caja De Compensacion</t>
  </si>
  <si>
    <t>Cesantias Fondos Privados</t>
  </si>
  <si>
    <t>APORTES PATRONALES AL SECTOR PRIVADO</t>
  </si>
  <si>
    <t>Apoyo De Sostenimiento</t>
  </si>
  <si>
    <t>311029901</t>
  </si>
  <si>
    <t>´3110299010000000000000</t>
  </si>
  <si>
    <t>OTROS GASTOS DE PERSONAL</t>
  </si>
  <si>
    <t>Remuneraci󮠓ervicios T飮icos</t>
  </si>
  <si>
    <t>3110204</t>
  </si>
  <si>
    <t>Convenciones Colectivas O Convenios</t>
  </si>
  <si>
    <t>Prima De Servicios</t>
  </si>
  <si>
    <t>3110108</t>
  </si>
  <si>
    <t>Bonificaci󮠐or Servicios Prestados</t>
  </si>
  <si>
    <t>Horas Extras, Dom., Festivos</t>
  </si>
  <si>
    <t>Sueldos Personal De N󭩮a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</si>
  <si>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2015-10-09 15:24:00</t>
    </r>
  </si>
  <si>
    <r>
      <t>:</t>
    </r>
    <r>
      <rPr>
        <sz val="7.5"/>
        <color rgb="FF000000"/>
        <rFont val="Calibri"/>
        <family val="2"/>
        <scheme val="minor"/>
      </rPr>
      <t xml:space="preserve"> 261 METROVIVIENDA.</t>
    </r>
  </si>
  <si>
    <t>261_01</t>
  </si>
  <si>
    <t>Fecha de Generación de Reporte: 2015-10-13 09:42:58</t>
  </si>
  <si>
    <t>2015-09-30_CB-0103_260.xlsx</t>
  </si>
  <si>
    <t>TOTAL GASTOS + DISPONIBILIDAD FINAL</t>
  </si>
  <si>
    <t>9999</t>
  </si>
  <si>
    <t>´9000000000000000000000</t>
  </si>
  <si>
    <t>262</t>
  </si>
  <si>
    <t>CUENTAS POR PAGAR ( RECURSOS MODOS FERREOS )</t>
  </si>
  <si>
    <t>343020800000000</t>
  </si>
  <si>
    <t>´3430208000000000000000</t>
  </si>
  <si>
    <t>CUENTAS POR PAGAR IDU ( RECURSOS CRUCE DE CUENTAS ESP )</t>
  </si>
  <si>
    <t>343020700000000</t>
  </si>
  <si>
    <t>´3430207000000000000000</t>
  </si>
  <si>
    <t>CUENTAS POR PAGAR IDU ( RECURSOS SITP )</t>
  </si>
  <si>
    <t>343020600000000</t>
  </si>
  <si>
    <t>´3430206000000000000000</t>
  </si>
  <si>
    <t>CUENTAS POR PAGAR IDU (RECURSOS CONVENIO SOACHA)</t>
  </si>
  <si>
    <t>343020400000000</t>
  </si>
  <si>
    <t>´3430204000000000000000</t>
  </si>
  <si>
    <t>CUENTAS POR PAGAR IDU (RECURSOS TITULARIZACIӎ)</t>
  </si>
  <si>
    <t>343020300000000</t>
  </si>
  <si>
    <t>´3430203000000000000000</t>
  </si>
  <si>
    <t>CUENTAS POR PAGAR IDU (RECURSOS DISTRITO)</t>
  </si>
  <si>
    <t>343020200000000</t>
  </si>
  <si>
    <t>´3430202000000000000000</t>
  </si>
  <si>
    <t>CUENTAS POR PAGAR IDU (RECURSOS NACION)</t>
  </si>
  <si>
    <t>343020100000000</t>
  </si>
  <si>
    <t>´3430201000000000000000</t>
  </si>
  <si>
    <t>CUENTAS POR PAGAR IDU</t>
  </si>
  <si>
    <t>343020000000000</t>
  </si>
  <si>
    <t>´3430200000000000000000</t>
  </si>
  <si>
    <t>FORTALECIMIENTO INSTITUCIONAL</t>
  </si>
  <si>
    <t>343010300000000</t>
  </si>
  <si>
    <t>´3430103000000000000000</t>
  </si>
  <si>
    <t>CAPACITACION SISTEMA TRANSMILENIO</t>
  </si>
  <si>
    <t>343010200000000</t>
  </si>
  <si>
    <t>´3430102000000000000000</t>
  </si>
  <si>
    <t>OPERACION Y CONTROL DEL SISTEMA DE TRANSPORTE</t>
  </si>
  <si>
    <t>343010100000000</t>
  </si>
  <si>
    <t>´3430101000000000000000</t>
  </si>
  <si>
    <t>CUENTAS POR PAGAR TRANSMILENIO</t>
  </si>
  <si>
    <t>343010000000000</t>
  </si>
  <si>
    <t>´3430100000000000000000</t>
  </si>
  <si>
    <t>343000000000000</t>
  </si>
  <si>
    <t>341140331722500</t>
  </si>
  <si>
    <t>´3411403317225000000000</t>
  </si>
  <si>
    <t>341140331000000</t>
  </si>
  <si>
    <t>COMUNICACIӎ Y CAPACITACIӎ DEL SITP</t>
  </si>
  <si>
    <t>341140324007100</t>
  </si>
  <si>
    <t>´3411403240071000000000</t>
  </si>
  <si>
    <t>BOGOTA HUMANA: PARTICIPA Y DECIDE</t>
  </si>
  <si>
    <t>341140324000000</t>
  </si>
  <si>
    <t>´3411403240000000000000</t>
  </si>
  <si>
    <t>UNA BOGOTA QUE DEFIENDE Y FORTALECE LO PڂLICO</t>
  </si>
  <si>
    <t>341140300000000</t>
  </si>
  <si>
    <t>GESTION DE INFRAESTRUCTURA DEL TRANSPORTE PUBLICO ( RECURSOS PROYECTO METRO )</t>
  </si>
  <si>
    <t>341140219725109</t>
  </si>
  <si>
    <t>´3411402197251090000000</t>
  </si>
  <si>
    <t>GESTIӎ DE INFRAESTRUCTURA DEL TRANSPORTE PڂLICO ( RECURSOS MODOS FɒREOS )</t>
  </si>
  <si>
    <t>341140219725108</t>
  </si>
  <si>
    <t>´3411402197251080000000</t>
  </si>
  <si>
    <t>GESTIӎ DE INFRAESTRUCTURA DEL TRANSPORTE PڂLICO ( RECURSOS CRUCE DE CUENTAS ESP )</t>
  </si>
  <si>
    <t>341140219725107</t>
  </si>
  <si>
    <t>´3411402197251070000000</t>
  </si>
  <si>
    <t>GESTIӎ DE INFRAESTRUCTURA DEL TRANSPORTE PڂLICO ( RECURSOS SITP )</t>
  </si>
  <si>
    <t>341140219725106</t>
  </si>
  <si>
    <t>´3411402197251060000000</t>
  </si>
  <si>
    <t>GESTIӎ DE INFRAESTRUCTURA DEL TRANSPORTE PڂLICO ( RECURSOS CONVENIO SOACHA )</t>
  </si>
  <si>
    <t>341140219725104</t>
  </si>
  <si>
    <t>´3411402197251040000000</t>
  </si>
  <si>
    <t>GESTIӎ DE INFRAESTRUCTURA DEL TRANSPORTE PڂLICO ( RECURSOS TITULARIZACIӎ )</t>
  </si>
  <si>
    <t>341140219725103</t>
  </si>
  <si>
    <t>´3411402197251030000000</t>
  </si>
  <si>
    <t>GESTIӎ DE INFRAESTRUCTURA DEL TRANSPORTE PڂLICO ( RECURSOS DISTRITO )</t>
  </si>
  <si>
    <t>341140219725102</t>
  </si>
  <si>
    <t>´3411402197251020000000</t>
  </si>
  <si>
    <t>GESTIӎ DE INFRAESTRUCTURA DEL TRANSPORTE PڂLICO ( RECURSOS NACIӎ )</t>
  </si>
  <si>
    <t>341140219725101</t>
  </si>
  <si>
    <t>´3411402197251010000000</t>
  </si>
  <si>
    <t>GESTIӎ DE INFRAESTRUCTURA DEL TRANSPORTE PڂLICO</t>
  </si>
  <si>
    <t>341140219725100</t>
  </si>
  <si>
    <t>´3411402197251000000000</t>
  </si>
  <si>
    <t>OPERACIӎ Y CONTROL DEL SISTEMA DE TRANSPORTE PڂLICO</t>
  </si>
  <si>
    <t>341140219722300</t>
  </si>
  <si>
    <t>´3411402197223000000000</t>
  </si>
  <si>
    <t>GESTIӎ DE INFRAESTRUCTURA DEL TRANSPORTE PUBLICO FERREO "METRO DE BOGOTA" ( RECURSOS METRO )</t>
  </si>
  <si>
    <t>341140219007800</t>
  </si>
  <si>
    <t>´3411402190078000000000</t>
  </si>
  <si>
    <t>MOVILIDAD HUMANA</t>
  </si>
  <si>
    <t>341140219000000</t>
  </si>
  <si>
    <t>´3411402190000000000000</t>
  </si>
  <si>
    <t>UN TERRITORIO QUE ENFRENTA EL CAMBIO CLIMATICO Y SE ORDENA ALREDEDOR DEL AGUA</t>
  </si>
  <si>
    <t>341140200000000</t>
  </si>
  <si>
    <t>´3411402000000000000000</t>
  </si>
  <si>
    <t>BOGOTA HUMANA</t>
  </si>
  <si>
    <t>341140000000000</t>
  </si>
  <si>
    <t>341000000000000</t>
  </si>
  <si>
    <t>340000000000000</t>
  </si>
  <si>
    <t>314020000000000</t>
  </si>
  <si>
    <t>´3140200000000000000000</t>
  </si>
  <si>
    <t>314010000000000</t>
  </si>
  <si>
    <t>´3140100000000000000000</t>
  </si>
  <si>
    <t>314000000000000</t>
  </si>
  <si>
    <t>SENTENCIAS JUDICIALES</t>
  </si>
  <si>
    <t>312030200000000</t>
  </si>
  <si>
    <t>IMPUESTOS, TASAS Y MULTAS</t>
  </si>
  <si>
    <t>312030100000000</t>
  </si>
  <si>
    <t>312030000000000</t>
  </si>
  <si>
    <t>SALUD OCUPACIONAL</t>
  </si>
  <si>
    <t>312021300000000</t>
  </si>
  <si>
    <t>PROMOCION INSTITUCIONAL</t>
  </si>
  <si>
    <t>312021100000000</t>
  </si>
  <si>
    <t>BIENESTAR E INCENTIVOS</t>
  </si>
  <si>
    <t>312021000000000</t>
  </si>
  <si>
    <t>CAPACITACION</t>
  </si>
  <si>
    <t>312020900000000</t>
  </si>
  <si>
    <t>SERVICIOS PUBLICOS</t>
  </si>
  <si>
    <t>312020800000000</t>
  </si>
  <si>
    <t>SEGUROS</t>
  </si>
  <si>
    <t>312020600000000</t>
  </si>
  <si>
    <t>ARRENDAMIENTO</t>
  </si>
  <si>
    <t>312020500000000</t>
  </si>
  <si>
    <t>MANTENIMIENTO Y REPARACIONES</t>
  </si>
  <si>
    <t>312020400000000</t>
  </si>
  <si>
    <t>IMPRESOS Y PUBLICACIONES</t>
  </si>
  <si>
    <t>312020300000000</t>
  </si>
  <si>
    <t>GASTOS DE TRANSPORTE Y COMUNICACIONES</t>
  </si>
  <si>
    <t>312020200000000</t>
  </si>
  <si>
    <t>VIATICOS Y GASTOS DE VIAJE</t>
  </si>
  <si>
    <t>312020100000000</t>
  </si>
  <si>
    <t>ADQUISICION DE SERVICIOS</t>
  </si>
  <si>
    <t>312020000000000</t>
  </si>
  <si>
    <t>COMBUSTIBLES, LUBRICANTES Y LLANTAS</t>
  </si>
  <si>
    <t>312010400000000</t>
  </si>
  <si>
    <t>GASTOS DE COMPUTADOR</t>
  </si>
  <si>
    <t>312010300000000</t>
  </si>
  <si>
    <t>MATERIALES Y SUMINISTROS</t>
  </si>
  <si>
    <t>312010200000000</t>
  </si>
  <si>
    <t>DOTACION</t>
  </si>
  <si>
    <t>312010100000000</t>
  </si>
  <si>
    <t>ADQUISICION DE BIENES Y SERVICIOS</t>
  </si>
  <si>
    <t>312010000000000</t>
  </si>
  <si>
    <t>312000000000000</t>
  </si>
  <si>
    <t>311030206000000</t>
  </si>
  <si>
    <t>I.C.B.F.</t>
  </si>
  <si>
    <t>311030205000000</t>
  </si>
  <si>
    <t>SALUD EPS PUBLICAS</t>
  </si>
  <si>
    <t>311030203000000</t>
  </si>
  <si>
    <t>PENSIONES FONDOS PUBLICOS</t>
  </si>
  <si>
    <t>311030202000000</t>
  </si>
  <si>
    <t>CESANTIAS FONDOS PڂLICOS</t>
  </si>
  <si>
    <t>311030201000000</t>
  </si>
  <si>
    <t>311030200000000</t>
  </si>
  <si>
    <t>CAJA DE COMPENSACION</t>
  </si>
  <si>
    <t>311030105000000</t>
  </si>
  <si>
    <t>RIESGOS PROFESIONALES SECTOR PRIVADO</t>
  </si>
  <si>
    <t>311030104000000</t>
  </si>
  <si>
    <t>SALUD EPS PRIVADAS</t>
  </si>
  <si>
    <t>311030103000000</t>
  </si>
  <si>
    <t>PENSIONES FONDOS PRIVADOS</t>
  </si>
  <si>
    <t>311030102000000</t>
  </si>
  <si>
    <t>CESANTIAS FONDOS PRIVADOS</t>
  </si>
  <si>
    <t>311030101000000</t>
  </si>
  <si>
    <t>311030100000000</t>
  </si>
  <si>
    <t>APORTE PATRONALES AL SECTOR PUBLICO Y PRIVADO</t>
  </si>
  <si>
    <t>311030000000000</t>
  </si>
  <si>
    <t>311029900000000</t>
  </si>
  <si>
    <t>REMUNERACION SERVICIOS TECNICOS</t>
  </si>
  <si>
    <t>311020400000000</t>
  </si>
  <si>
    <t>HONORARIOS EMPRESA</t>
  </si>
  <si>
    <t>311020300000000</t>
  </si>
  <si>
    <t>311020000000000</t>
  </si>
  <si>
    <t>CONVENCIONES COLECTIVAS DE TRABAJO</t>
  </si>
  <si>
    <t>311011600000000</t>
  </si>
  <si>
    <t>VACACIONES EN DINERO</t>
  </si>
  <si>
    <t>311011300000000</t>
  </si>
  <si>
    <t>OTRAS PRIMAS Y BONIFICACIONES</t>
  </si>
  <si>
    <t>311011200000000</t>
  </si>
  <si>
    <t>PRIMA TECNICA</t>
  </si>
  <si>
    <t>311011100000000</t>
  </si>
  <si>
    <t>PRIMA DE VACACIONES</t>
  </si>
  <si>
    <t>311011000000000</t>
  </si>
  <si>
    <t>PRIMA DE NAVIDAD</t>
  </si>
  <si>
    <t>311010900000000</t>
  </si>
  <si>
    <t>PRIMA DE SERVICIOS</t>
  </si>
  <si>
    <t>311010800000000</t>
  </si>
  <si>
    <t>BONIFICACION POR SERVICIOS PRESTADOS</t>
  </si>
  <si>
    <t>311010600000000</t>
  </si>
  <si>
    <t>SUBSIDIO DE ALIMENTACION</t>
  </si>
  <si>
    <t>311010500000000</t>
  </si>
  <si>
    <t>SUBSIDIO DE TRANSPORTE</t>
  </si>
  <si>
    <t>311010400000000</t>
  </si>
  <si>
    <t>HORAS, EXTRAS, DOMINICALES, FESTIVOS, RECARGO NOCTURNO</t>
  </si>
  <si>
    <t>311010300000000</t>
  </si>
  <si>
    <t>GASTOS DE REPRESENTACION</t>
  </si>
  <si>
    <t>311010200000000</t>
  </si>
  <si>
    <t>SUELDOS PERSONAL DE NOMINA</t>
  </si>
  <si>
    <t>311010100000000</t>
  </si>
  <si>
    <t>311010000000000</t>
  </si>
  <si>
    <t>311000000000000</t>
  </si>
  <si>
    <t>310000000000000</t>
  </si>
  <si>
    <t>300000000000000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</si>
  <si>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2015-10-09 07:22:08</t>
    </r>
  </si>
  <si>
    <r>
      <t>:</t>
    </r>
    <r>
      <rPr>
        <sz val="7.5"/>
        <color rgb="FF000000"/>
        <rFont val="Calibri"/>
        <family val="2"/>
        <scheme val="minor"/>
      </rPr>
      <t xml:space="preserve"> 262 EMPRESA DE TRANSPORTE DEL TERCER MILENIO -TRANSMILENIO S.A.</t>
    </r>
  </si>
  <si>
    <t>262_01</t>
  </si>
  <si>
    <t>Fecha de Generación de Reporte: 2015-10-13 09:44:04</t>
  </si>
  <si>
    <t>2015-09-30_CB-0103_261.xlsx</t>
  </si>
  <si>
    <t>TOTAL</t>
  </si>
  <si>
    <t>999999</t>
  </si>
  <si>
    <t>263</t>
  </si>
  <si>
    <t>DISPONIBILIDAD FINAL</t>
  </si>
  <si>
    <t>34114033134</t>
  </si>
  <si>
    <t>´3411403313400000000000</t>
  </si>
  <si>
    <t>FORTALECIMIENTO DE LA FUNCION ADMINIST</t>
  </si>
  <si>
    <t>PROGRAMA ERU DE TRANSPARENCIA PROBIDAD</t>
  </si>
  <si>
    <t>34114032676</t>
  </si>
  <si>
    <t>´3411403267600000000000</t>
  </si>
  <si>
    <t>TRANS. PROB. Y LUCHA CONTRA CORRUPCIӎ.</t>
  </si>
  <si>
    <t>341140326</t>
  </si>
  <si>
    <t>´3411403260000000000000</t>
  </si>
  <si>
    <t>UNA BOGOTA QUE DEFIENDE Y FORTALECE LO</t>
  </si>
  <si>
    <t>PROGRAMA MULTIFASE DE REVITALIZACION DE</t>
  </si>
  <si>
    <t>34114011645</t>
  </si>
  <si>
    <t>´3411401164500000000000</t>
  </si>
  <si>
    <t>REVITALIZACION DEL CENTRO AMPLIADO</t>
  </si>
  <si>
    <t>341140116</t>
  </si>
  <si>
    <t>´3411401160000000000000</t>
  </si>
  <si>
    <t>SEMILLERO DE PROYECTOS</t>
  </si>
  <si>
    <t>34114011531</t>
  </si>
  <si>
    <t>´3411401153100000000000</t>
  </si>
  <si>
    <t>MECANISMOS PARA LA IMPLEMENTACION DE OP</t>
  </si>
  <si>
    <t>34114011525</t>
  </si>
  <si>
    <t>´3411401152500000000000</t>
  </si>
  <si>
    <t>VIVIENDA Y HABITAT HUMANOS</t>
  </si>
  <si>
    <t>UNA CIUDAD QUE SUPERA LA SEGREGACION Y</t>
  </si>
  <si>
    <t>CUENTAS POR PAGAR FUNC.</t>
  </si>
  <si>
    <t>IMPUESTOS TASAS Y MULTAS</t>
  </si>
  <si>
    <t>MANTENIMIENTO</t>
  </si>
  <si>
    <t>IMRESOS Y PUBLICACIONES</t>
  </si>
  <si>
    <t>GASTOS DE TRANSPORTE Y COMUNICACION</t>
  </si>
  <si>
    <t>COMBUSTIBLES LUBRICANTES Y LLANTAS</t>
  </si>
  <si>
    <t>OTROS APORTES PATRONALES</t>
  </si>
  <si>
    <t>311030399</t>
  </si>
  <si>
    <t>´3110303990000000000000</t>
  </si>
  <si>
    <t>3110303</t>
  </si>
  <si>
    <t>´3110303000000000000000</t>
  </si>
  <si>
    <t>CESANTIAS FONDOS PUBLICOS</t>
  </si>
  <si>
    <t>APOR. PATRONALES SECT. PUBLICO</t>
  </si>
  <si>
    <t>RIESGOS PROFESIONALES</t>
  </si>
  <si>
    <t>311030104</t>
  </si>
  <si>
    <t>SALUD EPS PRIVADOS</t>
  </si>
  <si>
    <t>APOR. PATRONALES SECT. PRIVADO</t>
  </si>
  <si>
    <t>APOR.PATRONALES SEC. PUBL. Y PRIV.</t>
  </si>
  <si>
    <t>HONORARIOS</t>
  </si>
  <si>
    <t>CONVENCIONES COLECTIVAS O CONVENIOS</t>
  </si>
  <si>
    <t>PRIMA SEMESETRAL</t>
  </si>
  <si>
    <t>SERVICIOS PERSONALES ASOCIADOS A LA NOMI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</si>
  <si>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2015-10-09 15:26:07</t>
    </r>
  </si>
  <si>
    <r>
      <t>:</t>
    </r>
    <r>
      <rPr>
        <sz val="7.5"/>
        <color rgb="FF000000"/>
        <rFont val="Calibri"/>
        <family val="2"/>
        <scheme val="minor"/>
      </rPr>
      <t xml:space="preserve"> 263 EMPRESA DE RENOVACION URBANA - ERU.</t>
    </r>
  </si>
  <si>
    <t>263_01</t>
  </si>
  <si>
    <t>Fecha de Generación de Reporte: 2015-10-13 09:48:03</t>
  </si>
  <si>
    <t>2015-09-30_CB-0103_403.xlsx</t>
  </si>
  <si>
    <t>264</t>
  </si>
  <si>
    <t>Cuentas Por Pagar De Operacion</t>
  </si>
  <si>
    <t>3.2.3.1</t>
  </si>
  <si>
    <t>´3231000000000000000000</t>
  </si>
  <si>
    <t>3.2.3</t>
  </si>
  <si>
    <t>Servicios, Mantenimiento E Insumos</t>
  </si>
  <si>
    <t>3.2.2.1.16.3</t>
  </si>
  <si>
    <t>´3221163000000000000000</t>
  </si>
  <si>
    <t>Nomina</t>
  </si>
  <si>
    <t>3.2.2.1.16.1</t>
  </si>
  <si>
    <t>´3221161000000000000000</t>
  </si>
  <si>
    <t>PROYECTO GIBRALTAD</t>
  </si>
  <si>
    <t>3.2.2.1.16</t>
  </si>
  <si>
    <t>´3221160000000000000000</t>
  </si>
  <si>
    <t>3.2.2.1.15.5</t>
  </si>
  <si>
    <t>´3221155000000000000000</t>
  </si>
  <si>
    <t>3.2.2.1.15.3</t>
  </si>
  <si>
    <t>´3221153000000000000000</t>
  </si>
  <si>
    <t>CONTENERIZACIӎ</t>
  </si>
  <si>
    <t>3.2.2.1.15</t>
  </si>
  <si>
    <t>´3221150000000000000000</t>
  </si>
  <si>
    <t>Adquisicion Equipos</t>
  </si>
  <si>
    <t>3.2.2.1.14.6</t>
  </si>
  <si>
    <t>´3221146000000000000000</t>
  </si>
  <si>
    <t>3.2.2.1.14.5</t>
  </si>
  <si>
    <t>´3221145000000000000000</t>
  </si>
  <si>
    <t>3.2.2.1.14.4</t>
  </si>
  <si>
    <t>´3221144000000000000000</t>
  </si>
  <si>
    <t>Servicios, Mantenimientos E Insumos</t>
  </si>
  <si>
    <t>3.2.2.1.14.3</t>
  </si>
  <si>
    <t>´3221143000000000000000</t>
  </si>
  <si>
    <t>Combustibles,lubricantes Y Llantas</t>
  </si>
  <si>
    <t>3.2.2.1.14.2</t>
  </si>
  <si>
    <t>´3221142000000000000000</t>
  </si>
  <si>
    <t>3.2.2.1.14.1</t>
  </si>
  <si>
    <t>´3221141000000000000000</t>
  </si>
  <si>
    <t>CANALES</t>
  </si>
  <si>
    <t>3.2.2.1.14</t>
  </si>
  <si>
    <t>´3221140000000000000000</t>
  </si>
  <si>
    <t>3.2.2.1.13.5</t>
  </si>
  <si>
    <t>´3221135000000000000000</t>
  </si>
  <si>
    <t>3.2.2.1.13.4</t>
  </si>
  <si>
    <t>´3221134000000000000000</t>
  </si>
  <si>
    <t>3.2.2.1.13.3</t>
  </si>
  <si>
    <t>´3221133000000000000000</t>
  </si>
  <si>
    <t>3.2.2.1.13.2</t>
  </si>
  <si>
    <t>´3221132000000000000000</t>
  </si>
  <si>
    <t>3.2.2.1.13.1</t>
  </si>
  <si>
    <t>´3221131000000000000000</t>
  </si>
  <si>
    <t>PROYECTO ESCOMBROS</t>
  </si>
  <si>
    <t>3.2.2.1.13</t>
  </si>
  <si>
    <t>´3221130000000000000000</t>
  </si>
  <si>
    <t>3.2.2.1.12.5</t>
  </si>
  <si>
    <t>´3221125000000000000000</t>
  </si>
  <si>
    <t>3.2.2.1.12.4</t>
  </si>
  <si>
    <t>´3221124000000000000000</t>
  </si>
  <si>
    <t>3.2.2.1.12.3</t>
  </si>
  <si>
    <t>´3221123000000000000000</t>
  </si>
  <si>
    <t>3.2.2.1.12.2</t>
  </si>
  <si>
    <t>´3221122000000000000000</t>
  </si>
  <si>
    <t>3.2.2.1.12.1</t>
  </si>
  <si>
    <t>´3221121000000000000000</t>
  </si>
  <si>
    <t>ARBORETTO</t>
  </si>
  <si>
    <t>3.2.2.1.12</t>
  </si>
  <si>
    <t>´3221120000000000000000</t>
  </si>
  <si>
    <t>3.2.2.1.11.5</t>
  </si>
  <si>
    <t>´3221115000000000000000</t>
  </si>
  <si>
    <t>3.2.2.1.11.4</t>
  </si>
  <si>
    <t>´3221114000000000000000</t>
  </si>
  <si>
    <t>3.2.2.1.11.3</t>
  </si>
  <si>
    <t>´3221113000000000000000</t>
  </si>
  <si>
    <t>3.2.2.1.11.2</t>
  </si>
  <si>
    <t>´3221112000000000000000</t>
  </si>
  <si>
    <t>3.2.2.1.11.1</t>
  </si>
  <si>
    <t>´3221111000000000000000</t>
  </si>
  <si>
    <t>PROYECTO HUMEDALES</t>
  </si>
  <si>
    <t>3.2.2.1.11</t>
  </si>
  <si>
    <t>´3221110000000000000000</t>
  </si>
  <si>
    <t>3.2.2.1.10.5</t>
  </si>
  <si>
    <t>´3221105000000000000000</t>
  </si>
  <si>
    <t>3.2.2.1.10.4</t>
  </si>
  <si>
    <t>´3221104000000000000000</t>
  </si>
  <si>
    <t>3.2.2.1.10.3</t>
  </si>
  <si>
    <t>´3221103000000000000000</t>
  </si>
  <si>
    <t>3.2.2.1.10.2</t>
  </si>
  <si>
    <t>´3221102000000000000000</t>
  </si>
  <si>
    <t>3.2.2.1.10.1</t>
  </si>
  <si>
    <t>´3221101000000000000000</t>
  </si>
  <si>
    <t>PROYECTO APROVECHAMIENTO BIOSOLIDOS PTAR SALITRE</t>
  </si>
  <si>
    <t>3.2.2.1.10</t>
  </si>
  <si>
    <t>´3221100000000000000000</t>
  </si>
  <si>
    <t>3.2.2.1.8.5</t>
  </si>
  <si>
    <t>´3221850000000000000000</t>
  </si>
  <si>
    <t>3.2.2.1.8.4</t>
  </si>
  <si>
    <t>´3221840000000000000000</t>
  </si>
  <si>
    <t>3.2.2.1.8.3</t>
  </si>
  <si>
    <t>´3221830000000000000000</t>
  </si>
  <si>
    <t>3.2.2.1.8.2</t>
  </si>
  <si>
    <t>´3221820000000000000000</t>
  </si>
  <si>
    <t>3.2.2.1.8.1</t>
  </si>
  <si>
    <t>´3221810000000000000000</t>
  </si>
  <si>
    <t>SERVICIO ESPECIAL ASEO - EVENTOS</t>
  </si>
  <si>
    <t>3.2.2.1.8</t>
  </si>
  <si>
    <t>´3221800000000000000000</t>
  </si>
  <si>
    <t>3.2.2.1.7.5</t>
  </si>
  <si>
    <t>´3221750000000000000000</t>
  </si>
  <si>
    <t>3.2.2.1.7.4</t>
  </si>
  <si>
    <t>´3221740000000000000000</t>
  </si>
  <si>
    <t>3.2.2.1.7.3</t>
  </si>
  <si>
    <t>´3221730000000000000000</t>
  </si>
  <si>
    <t>3.2.2.1.7.2</t>
  </si>
  <si>
    <t>´3221720000000000000000</t>
  </si>
  <si>
    <t>3.2.2.1.7.1</t>
  </si>
  <si>
    <t>´3221710000000000000000</t>
  </si>
  <si>
    <t>SERVICIO ESPECIAL ESCOMBROS DOMICILIARIOS</t>
  </si>
  <si>
    <t>3.2.2.1.7</t>
  </si>
  <si>
    <t>´3221700000000000000000</t>
  </si>
  <si>
    <t>Adquisicion De Equipos</t>
  </si>
  <si>
    <t>3.2.2.1.6.6</t>
  </si>
  <si>
    <t>´3221660000000000000000</t>
  </si>
  <si>
    <t>3.2.2.1.6.5</t>
  </si>
  <si>
    <t>´3221650000000000000000</t>
  </si>
  <si>
    <t>3.2.2.1.6.4</t>
  </si>
  <si>
    <t>´3221640000000000000000</t>
  </si>
  <si>
    <t>3.2.2.1.6.3</t>
  </si>
  <si>
    <t>´3221630000000000000000</t>
  </si>
  <si>
    <t>3.2.2.1.6.2</t>
  </si>
  <si>
    <t>´3221620000000000000000</t>
  </si>
  <si>
    <t>3.2.2.1.6.1</t>
  </si>
  <si>
    <t>´3221610000000000000000</t>
  </si>
  <si>
    <t>GRANDES GENERADORES</t>
  </si>
  <si>
    <t>3.2.2.1.6</t>
  </si>
  <si>
    <t>´3221600000000000000000</t>
  </si>
  <si>
    <t>3.2.2.1.5.2</t>
  </si>
  <si>
    <t>´3221520000000000000000</t>
  </si>
  <si>
    <t>3.2.2.1.5.1</t>
  </si>
  <si>
    <t>´3221510000000000000000</t>
  </si>
  <si>
    <t>PODA DE ARBOLES</t>
  </si>
  <si>
    <t>3.2.2.1.5</t>
  </si>
  <si>
    <t>´3221500000000000000000</t>
  </si>
  <si>
    <t>3.2.2.1.4.2</t>
  </si>
  <si>
    <t>´3221420000000000000000</t>
  </si>
  <si>
    <t>3.2.2.1.4.1</t>
  </si>
  <si>
    <t>´3221410000000000000000</t>
  </si>
  <si>
    <t>CORTE DE CESPED</t>
  </si>
  <si>
    <t>3.2.2.1.4</t>
  </si>
  <si>
    <t>´3221400000000000000000</t>
  </si>
  <si>
    <t>3.2.2.1.3.6</t>
  </si>
  <si>
    <t>´3221360000000000000000</t>
  </si>
  <si>
    <t>3.2.2.1.3.5</t>
  </si>
  <si>
    <t>´3221350000000000000000</t>
  </si>
  <si>
    <t>3.2.2.1.3.4</t>
  </si>
  <si>
    <t>´3221340000000000000000</t>
  </si>
  <si>
    <t>3.2.2.1.3.3</t>
  </si>
  <si>
    <t>´3221330000000000000000</t>
  </si>
  <si>
    <t>3.2.2.1.3.2</t>
  </si>
  <si>
    <t>´3221320000000000000000</t>
  </si>
  <si>
    <t>3.2.2.1.3.1</t>
  </si>
  <si>
    <t>´3221310000000000000000</t>
  </si>
  <si>
    <t>SERVICIO DE LAVADO Y LIMPIEZA</t>
  </si>
  <si>
    <t>3.2.2.1.3</t>
  </si>
  <si>
    <t>´3221300000000000000000</t>
  </si>
  <si>
    <t>3.2.2.1.2.6</t>
  </si>
  <si>
    <t>´3221260000000000000000</t>
  </si>
  <si>
    <t>3.2.2.1.2.5</t>
  </si>
  <si>
    <t>´3221250000000000000000</t>
  </si>
  <si>
    <t>3.2.2.1.2.4</t>
  </si>
  <si>
    <t>´3221240000000000000000</t>
  </si>
  <si>
    <t>3.2.2.1.2.3</t>
  </si>
  <si>
    <t>´3221230000000000000000</t>
  </si>
  <si>
    <t>3.2.2.1.2.2</t>
  </si>
  <si>
    <t>´3221220000000000000000</t>
  </si>
  <si>
    <t>3.2.2.1.2.1</t>
  </si>
  <si>
    <t>´3221210000000000000000</t>
  </si>
  <si>
    <t>SERVICIO DE RECOLECCION</t>
  </si>
  <si>
    <t>3.2.2.1.2</t>
  </si>
  <si>
    <t>´3221200000000000000000</t>
  </si>
  <si>
    <t>3.2.2.1.1.6</t>
  </si>
  <si>
    <t>3.2.2.1.1.5</t>
  </si>
  <si>
    <t>3.2.2.1.1.4</t>
  </si>
  <si>
    <t>3.2.2.1.1.3</t>
  </si>
  <si>
    <t>3.2.2.1.1.2</t>
  </si>
  <si>
    <t>3.2.2.1.1.1</t>
  </si>
  <si>
    <t>SERVICIO DE BARRIDO</t>
  </si>
  <si>
    <t>3.2.2.1.1</t>
  </si>
  <si>
    <t>INDUSTRIAL</t>
  </si>
  <si>
    <t>3.2.2.1</t>
  </si>
  <si>
    <t>´3221000000000000000000</t>
  </si>
  <si>
    <t>3.2.2</t>
  </si>
  <si>
    <t>3.2.1.3.3.5</t>
  </si>
  <si>
    <t>´3213350000000000000000</t>
  </si>
  <si>
    <t>3.2.1.3.3.4</t>
  </si>
  <si>
    <t>´3213340000000000000000</t>
  </si>
  <si>
    <t>3.2.1.3.3.3</t>
  </si>
  <si>
    <t>´3213330000000000000000</t>
  </si>
  <si>
    <t>3.2.1.3.3.2</t>
  </si>
  <si>
    <t>´3213320000000000000000</t>
  </si>
  <si>
    <t>3.2.1.3.3.1</t>
  </si>
  <si>
    <t>´3213310000000000000000</t>
  </si>
  <si>
    <t>PTAR</t>
  </si>
  <si>
    <t>3.2.1.3.3</t>
  </si>
  <si>
    <t>´3213300000000000000000</t>
  </si>
  <si>
    <t>3.2.1.3.2.5</t>
  </si>
  <si>
    <t>´3213250000000000000000</t>
  </si>
  <si>
    <t>3.2.1.3.2.3</t>
  </si>
  <si>
    <t>´3213230000000000000000</t>
  </si>
  <si>
    <t>3.2.1.3.2.1</t>
  </si>
  <si>
    <t>´3213210000000000000000</t>
  </si>
  <si>
    <t>ASESORIAS TECNICAS PROYECTOS</t>
  </si>
  <si>
    <t>3.2.1.3.2</t>
  </si>
  <si>
    <t>´3213200000000000000000</t>
  </si>
  <si>
    <t>3.2.1.3</t>
  </si>
  <si>
    <t>´3213000000000000000000</t>
  </si>
  <si>
    <t>3.2.1</t>
  </si>
  <si>
    <t>GASTOS OPERACIONALES</t>
  </si>
  <si>
    <t>3.2</t>
  </si>
  <si>
    <t>Cuentas Por Pagar</t>
  </si>
  <si>
    <t>3.1.4</t>
  </si>
  <si>
    <t>3.1.2.3.99</t>
  </si>
  <si>
    <t>´3123990000000000000000</t>
  </si>
  <si>
    <t>3.1.2.3.1</t>
  </si>
  <si>
    <t>´3123100000000000000000</t>
  </si>
  <si>
    <t>3.1.2.3</t>
  </si>
  <si>
    <t>´3123000000000000000000</t>
  </si>
  <si>
    <t>3.1.2.2.12</t>
  </si>
  <si>
    <t>´3122120000000000000000</t>
  </si>
  <si>
    <t>Promocion Institucional</t>
  </si>
  <si>
    <t>3.1.2.2.11</t>
  </si>
  <si>
    <t>´3122110000000000000000</t>
  </si>
  <si>
    <t>Bienestar Social E Incentivos</t>
  </si>
  <si>
    <t>3.1.2.2.10</t>
  </si>
  <si>
    <t>´3122100000000000000000</t>
  </si>
  <si>
    <t>Capacitacion</t>
  </si>
  <si>
    <t>3.1.2.2.9</t>
  </si>
  <si>
    <t>´3122900000000000000000</t>
  </si>
  <si>
    <t>Servicios Publicos</t>
  </si>
  <si>
    <t>3.1.2.2.8</t>
  </si>
  <si>
    <t>´3122800000000000000000</t>
  </si>
  <si>
    <t>Suministro De Alimentos</t>
  </si>
  <si>
    <t>3.1.2.2.7</t>
  </si>
  <si>
    <t>´3122700000000000000000</t>
  </si>
  <si>
    <t>3.1.2.2.6</t>
  </si>
  <si>
    <t>´3122600000000000000000</t>
  </si>
  <si>
    <t>3.1.2.2.5</t>
  </si>
  <si>
    <t>´3122500000000000000000</t>
  </si>
  <si>
    <t>3.1.2.2.4</t>
  </si>
  <si>
    <t>´3122400000000000000000</t>
  </si>
  <si>
    <t>3.1.2.2.3</t>
  </si>
  <si>
    <t>´3122300000000000000000</t>
  </si>
  <si>
    <t>Gastos De Transporte Y Comunicacion</t>
  </si>
  <si>
    <t>3.1.2.2.2</t>
  </si>
  <si>
    <t>´3122200000000000000000</t>
  </si>
  <si>
    <t>Viaticos Y Gastos De Viaje</t>
  </si>
  <si>
    <t>3.1.2.2.1</t>
  </si>
  <si>
    <t>3.1.2.2</t>
  </si>
  <si>
    <t>´3122000000000000000000</t>
  </si>
  <si>
    <t>3.1.2.1.4</t>
  </si>
  <si>
    <t>´3121400000000000000000</t>
  </si>
  <si>
    <t>3.1.2.1.3</t>
  </si>
  <si>
    <t>´3121300000000000000000</t>
  </si>
  <si>
    <t>3.1.2.1.2</t>
  </si>
  <si>
    <t>´3121200000000000000000</t>
  </si>
  <si>
    <t>Dotacion</t>
  </si>
  <si>
    <t>3.1.2.1.1</t>
  </si>
  <si>
    <t>´3121100000000000000000</t>
  </si>
  <si>
    <t>3.1.2.1</t>
  </si>
  <si>
    <t>´3121000000000000000000</t>
  </si>
  <si>
    <t>3.1.2</t>
  </si>
  <si>
    <t>3.1.1.3.2.6</t>
  </si>
  <si>
    <t>´3113260000000000000000</t>
  </si>
  <si>
    <t>3.1.1.3.2.5</t>
  </si>
  <si>
    <t>´3113250000000000000000</t>
  </si>
  <si>
    <t>Cesantias Fondos Publicos</t>
  </si>
  <si>
    <t>3.1.1.3.2.1</t>
  </si>
  <si>
    <t>´3113210000000000000000</t>
  </si>
  <si>
    <t>APORTES PATRONALES SECTOR PUBLICO</t>
  </si>
  <si>
    <t>3.1.1.3.2</t>
  </si>
  <si>
    <t>´3113200000000000000000</t>
  </si>
  <si>
    <t>3.1.1.3.1.5</t>
  </si>
  <si>
    <t>´3113150000000000000000</t>
  </si>
  <si>
    <t>3.1.1.3.1.4</t>
  </si>
  <si>
    <t>´3113140000000000000000</t>
  </si>
  <si>
    <t>3.1.1.3.1.3</t>
  </si>
  <si>
    <t>´3113130000000000000000</t>
  </si>
  <si>
    <t>3.1.1.3.1.2</t>
  </si>
  <si>
    <t>´3113120000000000000000</t>
  </si>
  <si>
    <t>3.1.1.3.1.1</t>
  </si>
  <si>
    <t>´3113110000000000000000</t>
  </si>
  <si>
    <t>APORTES PATRONALES SECTOR PRIVADO</t>
  </si>
  <si>
    <t>3.1.1.3.1</t>
  </si>
  <si>
    <t>´3113100000000000000000</t>
  </si>
  <si>
    <t>APORTES PATRONALES AL SECTOR PRIVADO Y PUBLICO</t>
  </si>
  <si>
    <t>3.1.1.3</t>
  </si>
  <si>
    <t>´3113000000000000000000</t>
  </si>
  <si>
    <t>3.1.1.2.3</t>
  </si>
  <si>
    <t>´3112300000000000000000</t>
  </si>
  <si>
    <t>3.1.1.2</t>
  </si>
  <si>
    <t>´3112000000000000000000</t>
  </si>
  <si>
    <t>3.1.1.1.15</t>
  </si>
  <si>
    <t>´3111150000000000000000</t>
  </si>
  <si>
    <t>Vacaciones</t>
  </si>
  <si>
    <t>3.1.1.1.10</t>
  </si>
  <si>
    <t>´3111100000000000000000</t>
  </si>
  <si>
    <t>3.1.1.1.8</t>
  </si>
  <si>
    <t>´3111800000000000000000</t>
  </si>
  <si>
    <t>3.1.1.1.4</t>
  </si>
  <si>
    <t>´3111400000000000000000</t>
  </si>
  <si>
    <t>3.1.1.1.3</t>
  </si>
  <si>
    <t>´3111300000000000000000</t>
  </si>
  <si>
    <t>Sueldos Personal De Nomina</t>
  </si>
  <si>
    <t>3.1.1.1.1</t>
  </si>
  <si>
    <t>3.1.1.1</t>
  </si>
  <si>
    <t>´3111000000000000000000</t>
  </si>
  <si>
    <t>3.1.1</t>
  </si>
  <si>
    <t>3.1</t>
  </si>
  <si>
    <t>DISPONIBILIDAD INICIAL</t>
  </si>
  <si>
    <t>0</t>
  </si>
  <si>
    <t>´0000000000000000000000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</si>
  <si>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2015-10-09 13:44:57</t>
    </r>
  </si>
  <si>
    <r>
      <t>:</t>
    </r>
    <r>
      <rPr>
        <sz val="7.5"/>
        <color rgb="FF000000"/>
        <rFont val="Calibri"/>
        <family val="2"/>
        <scheme val="minor"/>
      </rPr>
      <t xml:space="preserve"> 264 AGUAS DE BOGOTA S.A. E.S.P.</t>
    </r>
  </si>
  <si>
    <t>264_01</t>
  </si>
  <si>
    <t>Fecha de Generación de Reporte: 2015-10-13 09:48:56</t>
  </si>
  <si>
    <t>2015-09-30_CB-0103_263.xlsx</t>
  </si>
  <si>
    <t>400000000000000</t>
  </si>
  <si>
    <t>265</t>
  </si>
  <si>
    <t>TRANSFERENCIAS OTRAS EMPRESAS</t>
  </si>
  <si>
    <t>342150000000000</t>
  </si>
  <si>
    <t>´3421500000000000000000</t>
  </si>
  <si>
    <t>TRANSFERENCIAS ENTIDADES DISTRITALES</t>
  </si>
  <si>
    <t>342140000000000</t>
  </si>
  <si>
    <t>´3421400000000000000000</t>
  </si>
  <si>
    <t>TRANSFERENCIAS FONDIGER</t>
  </si>
  <si>
    <t>342130000000000</t>
  </si>
  <si>
    <t>´3421300000000000000000</t>
  </si>
  <si>
    <t>Fondo Reposicion equipos de aseo</t>
  </si>
  <si>
    <t>342120000000000</t>
  </si>
  <si>
    <t>´3421200000000000000000</t>
  </si>
  <si>
    <t>Fondo Equipos Siniestrados</t>
  </si>
  <si>
    <t>342100000000000</t>
  </si>
  <si>
    <t>´3421000000000000000000</t>
  </si>
  <si>
    <t>Transferencias Administraci󮠃entral - R_xDBE0_Bogotፊ</t>
  </si>
  <si>
    <t>342090000000000</t>
  </si>
  <si>
    <t>´3420900000000000000000</t>
  </si>
  <si>
    <t>Fdo Cuentas por pagar liberadas</t>
  </si>
  <si>
    <t>342060000000000</t>
  </si>
  <si>
    <t>´3420600000000000000000</t>
  </si>
  <si>
    <t>Fdo.Plan Expansion</t>
  </si>
  <si>
    <t>342040000000000</t>
  </si>
  <si>
    <t>´3420400000000000000000</t>
  </si>
  <si>
    <t>Patri.Aut.Pensional</t>
  </si>
  <si>
    <t>342030000000000</t>
  </si>
  <si>
    <t>´3420300000000000000000</t>
  </si>
  <si>
    <t>Inversiones Patrimon</t>
  </si>
  <si>
    <t>342020000000000</t>
  </si>
  <si>
    <t>TRANSFERENCIAS PARA INVERSION</t>
  </si>
  <si>
    <t>342000000000000</t>
  </si>
  <si>
    <t>Sistemas de mejoramiento de la gesti󮠹 de la capacidad operativa de las entidades.</t>
  </si>
  <si>
    <t>3411403310055235</t>
  </si>
  <si>
    <t>´3411403310055235000000</t>
  </si>
  <si>
    <t>Fortalecimiento administrativo y operativo empresarial</t>
  </si>
  <si>
    <t>3411403310055000</t>
  </si>
  <si>
    <t>´3411403310055000000000</t>
  </si>
  <si>
    <t>Fortalecimiento de la funci󮠁dministrativa y Desarrollo Institucional</t>
  </si>
  <si>
    <t>3411403310000000</t>
  </si>
  <si>
    <t>3411403000000000</t>
  </si>
  <si>
    <t>Territorios menos vulnerables frente a riesgos y cambio climᴩco a trav鳠de acciones integrales.</t>
  </si>
  <si>
    <t>3411402200067199</t>
  </si>
  <si>
    <t>´3411402200067199000000</t>
  </si>
  <si>
    <t>Gestion Integral de riesgos asociados al sistema hidrico y sistema de alcantarillado del Distrito Capital</t>
  </si>
  <si>
    <t>3411402200067000</t>
  </si>
  <si>
    <t>´3411402200067000000000</t>
  </si>
  <si>
    <t>Gesti󮠩ntegral de riesgos</t>
  </si>
  <si>
    <t>3411402200000000</t>
  </si>
  <si>
    <t>´3411402200000000000000</t>
  </si>
  <si>
    <t>Construcci󮠤e Redes de las Empresas de Servicios Pblicos asociada a la Infraestructura Vial.</t>
  </si>
  <si>
    <t>3411402190068193</t>
  </si>
  <si>
    <t>´3411402190068193000000</t>
  </si>
  <si>
    <t>Construccion, Renovacion, Rehabilitacion o Reposicion de redes asociadas a la infraestructura vial</t>
  </si>
  <si>
    <t>3411402190068000</t>
  </si>
  <si>
    <t>´3411402190068000000000</t>
  </si>
  <si>
    <t>Movilidad Humana</t>
  </si>
  <si>
    <t>3411402190000000</t>
  </si>
  <si>
    <t>PᲡmos y biodiversidad.</t>
  </si>
  <si>
    <t>3411402180075185</t>
  </si>
  <si>
    <t>´3411402180075185000000</t>
  </si>
  <si>
    <t>Acciones en el corredor de conservacion, cerros orientales y paramos</t>
  </si>
  <si>
    <t>3411402180075000</t>
  </si>
  <si>
    <t>´3411402180075000000000</t>
  </si>
  <si>
    <t>Planificaci󮠴erritorial para la adaptaci󮠹 la mitigaci󮠦rente al cambio climᴩco.</t>
  </si>
  <si>
    <t>3411402180069184</t>
  </si>
  <si>
    <t>´3411402180069184000000</t>
  </si>
  <si>
    <t>Acciones territoriales frente al cambio climatico y la regulacion hidrica</t>
  </si>
  <si>
    <t>3411402180069000</t>
  </si>
  <si>
    <t>´3411402180069000000000</t>
  </si>
  <si>
    <t>Estrategia territorial regional frente al cambio climᴩco</t>
  </si>
  <si>
    <t>3411402180000000</t>
  </si>
  <si>
    <t>´3411402180000000000000</t>
  </si>
  <si>
    <t>Recuperaci󮠹 renaturalizaci󮠤e los espacios del agua.</t>
  </si>
  <si>
    <t>3411402177341179</t>
  </si>
  <si>
    <t>´3411402177341179000000</t>
  </si>
  <si>
    <t>Adecuacion Hidarulica y Recuperaci󮠁mbiental de humedales, quebradas, r_xDBF3_ y cuencas abastecedoras</t>
  </si>
  <si>
    <t>3411402177341000</t>
  </si>
  <si>
    <t>´3411402177341000000000</t>
  </si>
  <si>
    <t>Mejoramiento de la calidad h_xD932_ica de los afluentes del r_xDBE0_Bogotẍ</t>
  </si>
  <si>
    <t>3411402170054178</t>
  </si>
  <si>
    <t>´3411402170054178000000</t>
  </si>
  <si>
    <t>Acciones para el saneamiento del Rio Bogota</t>
  </si>
  <si>
    <t>3411402170054000</t>
  </si>
  <si>
    <t>´3411402170054000000000</t>
  </si>
  <si>
    <t>Recuperaci󮠲ehabilitaci󮠹 restauraci󮠤e la estructura ecol󧩣a principal y de los espacios del agua</t>
  </si>
  <si>
    <t>3411402170000000</t>
  </si>
  <si>
    <t>´3411402170000000000000</t>
  </si>
  <si>
    <t>Un territorio que enfrenta el cambio climᴩco y se ordena alrededor del agua</t>
  </si>
  <si>
    <t>3411402000000000</t>
  </si>
  <si>
    <t>Cualificaci󮠤el entorno urbano</t>
  </si>
  <si>
    <t>3411401160070176</t>
  </si>
  <si>
    <t>´3411401160070176000000</t>
  </si>
  <si>
    <t>Acciones asociadas a la infraestructura de acueducto y alcantarillado</t>
  </si>
  <si>
    <t>3411401160070000</t>
  </si>
  <si>
    <t>´3411401160070000000000</t>
  </si>
  <si>
    <t>Revitalizaci󮠤el centro ampliado</t>
  </si>
  <si>
    <t>3411401160000000</t>
  </si>
  <si>
    <t>Mejoramiento integral de barrios y vivienda</t>
  </si>
  <si>
    <t>3411401157334175</t>
  </si>
  <si>
    <t>´3411401157334175000000</t>
  </si>
  <si>
    <t>Construccion y Expansion del Sistema de Acueducto</t>
  </si>
  <si>
    <t>3411401157334000</t>
  </si>
  <si>
    <t>´3411401157334000000000</t>
  </si>
  <si>
    <t>3411401150022175</t>
  </si>
  <si>
    <t>´3411401150022175000000</t>
  </si>
  <si>
    <t>Construcci󮠤el sistema troncal, secundario y local de alcantarillado pluvial</t>
  </si>
  <si>
    <t>3411401150022000</t>
  </si>
  <si>
    <t>´3411401150022000000000</t>
  </si>
  <si>
    <t>3411401150021175</t>
  </si>
  <si>
    <t>´3411401150021175000000</t>
  </si>
  <si>
    <t>Construcci󮠤el sistema troncal, secundario y local de alcantarillado sanitario</t>
  </si>
  <si>
    <t>3411401150021000</t>
  </si>
  <si>
    <t>´3411401150021000000000</t>
  </si>
  <si>
    <t>3411401150053175</t>
  </si>
  <si>
    <t>´3411401150053175000000</t>
  </si>
  <si>
    <t>Construcci󮬠renovaci󮬠rehabilitaci󮠯 reposici󮠤el sistema troncal, secundario y local de alcantarillado combinado</t>
  </si>
  <si>
    <t>3411401150053000</t>
  </si>
  <si>
    <t>´3411401150053000000000</t>
  </si>
  <si>
    <t>3411401150052175</t>
  </si>
  <si>
    <t>´3411401150052175000000</t>
  </si>
  <si>
    <t>Renovaci󮬠rehabilitaci󮠯 reposici󮠤el sistema troncal, secundario y local de alcantarillado pluvial</t>
  </si>
  <si>
    <t>3411401150052000</t>
  </si>
  <si>
    <t>´3411401150052000000000</t>
  </si>
  <si>
    <t>3411401150051175</t>
  </si>
  <si>
    <t>´3411401150051175000000</t>
  </si>
  <si>
    <t>Renovaci󮬠rehabilitaci󮠯 reposici󮠤el sistema troncal, secundario y local de alcantarillado sanitario</t>
  </si>
  <si>
    <t>3411401150051000</t>
  </si>
  <si>
    <t>´3411401150051000000000</t>
  </si>
  <si>
    <t>3411401150050175</t>
  </si>
  <si>
    <t>´3411401150050175000000</t>
  </si>
  <si>
    <t>Renovacion, rehabilitacion o reposici󮠤e los sistemas de abastecimiento, distribucion matriz y red local de acueducto</t>
  </si>
  <si>
    <t>3411401150050000</t>
  </si>
  <si>
    <t>´3411401150050000000000</t>
  </si>
  <si>
    <t>Vivienda y Habitat humanos</t>
  </si>
  <si>
    <t>3411401150000000</t>
  </si>
  <si>
    <t>Una ciudad que supera la segregacion y la discriminacion</t>
  </si>
  <si>
    <t>3411401000000000</t>
  </si>
  <si>
    <t>3411400000000000</t>
  </si>
  <si>
    <t>PASIVOS CONTINGENTES</t>
  </si>
  <si>
    <t>338000000000000</t>
  </si>
  <si>
    <t>´3380000000000000000000</t>
  </si>
  <si>
    <t>334000000000000</t>
  </si>
  <si>
    <t>´3340000000000000000000</t>
  </si>
  <si>
    <t>Bonos Pensionales</t>
  </si>
  <si>
    <t>333010000000000</t>
  </si>
  <si>
    <t>´3330100000000000000000</t>
  </si>
  <si>
    <t>BONOS PENSIONALES</t>
  </si>
  <si>
    <t>333000000000000</t>
  </si>
  <si>
    <t>´3330000000000000000000</t>
  </si>
  <si>
    <t>Comisiones Y Otros</t>
  </si>
  <si>
    <t>331030000000000</t>
  </si>
  <si>
    <t>´3310300000000000000000</t>
  </si>
  <si>
    <t>Intereses</t>
  </si>
  <si>
    <t>331020000000000</t>
  </si>
  <si>
    <t>´3310200000000000000000</t>
  </si>
  <si>
    <t>Amortizacion</t>
  </si>
  <si>
    <t>331010000000000</t>
  </si>
  <si>
    <t>´3310100000000000000000</t>
  </si>
  <si>
    <t>DEUDA INTERNA</t>
  </si>
  <si>
    <t>331000000000000</t>
  </si>
  <si>
    <t>´3310000000000000000000</t>
  </si>
  <si>
    <t>SERVICIO DE LA DEUDA</t>
  </si>
  <si>
    <t>330000000000000</t>
  </si>
  <si>
    <t>´3300000000000000000000</t>
  </si>
  <si>
    <t>324000000000000</t>
  </si>
  <si>
    <t>´3240000000000000000000</t>
  </si>
  <si>
    <t>Tasa Por Uso De Agua</t>
  </si>
  <si>
    <t>322010400000000</t>
  </si>
  <si>
    <t>Energia Para Bombeo</t>
  </si>
  <si>
    <t>322010300000000</t>
  </si>
  <si>
    <t>Productos Quimicos</t>
  </si>
  <si>
    <t>322010200000000</t>
  </si>
  <si>
    <t>Compra Agua En Bloq</t>
  </si>
  <si>
    <t>322010100000000</t>
  </si>
  <si>
    <t>322010000000000</t>
  </si>
  <si>
    <t>322000000000000</t>
  </si>
  <si>
    <t>Fdo Atenci󮠅mergencias</t>
  </si>
  <si>
    <t>321030400000000</t>
  </si>
  <si>
    <t>´3210304000000000000000</t>
  </si>
  <si>
    <t>Fondo Liberaci󮠁propiaciones</t>
  </si>
  <si>
    <t>321030300000000</t>
  </si>
  <si>
    <t>´3210303000000000000000</t>
  </si>
  <si>
    <t>Mtto y Mat. Oper. Infr. Ac y Alc</t>
  </si>
  <si>
    <t>321030100000000</t>
  </si>
  <si>
    <t>Otros Gastos de Comercializaci󮍊</t>
  </si>
  <si>
    <t>321030000000000</t>
  </si>
  <si>
    <t>Proceso Aseo</t>
  </si>
  <si>
    <t>321020400000000</t>
  </si>
  <si>
    <t>´3210204000000000000000</t>
  </si>
  <si>
    <t>Proc.Com.Y Op.Gestor</t>
  </si>
  <si>
    <t>321020200000000</t>
  </si>
  <si>
    <t>´3210202000000000000000</t>
  </si>
  <si>
    <t>Gestion Comercial</t>
  </si>
  <si>
    <t>321020100000000</t>
  </si>
  <si>
    <t>321020000000000</t>
  </si>
  <si>
    <t>Medidores</t>
  </si>
  <si>
    <t>321010100000000</t>
  </si>
  <si>
    <t>´3210101000000000000000</t>
  </si>
  <si>
    <t>Compra De Bienes Para La Venta</t>
  </si>
  <si>
    <t>321010000000000</t>
  </si>
  <si>
    <t>´3210100000000000000000</t>
  </si>
  <si>
    <t>321000000000000</t>
  </si>
  <si>
    <t>320000000000000</t>
  </si>
  <si>
    <t>Fondo De Vivienda</t>
  </si>
  <si>
    <t>313040300000000</t>
  </si>
  <si>
    <t>´3130403000000000000000</t>
  </si>
  <si>
    <t>Pr鳴amos Calamidad Dom鳴ica</t>
  </si>
  <si>
    <t>313040200000000</t>
  </si>
  <si>
    <t>´3130402000000000000000</t>
  </si>
  <si>
    <t>Otras Transferencias</t>
  </si>
  <si>
    <t>313040000000000</t>
  </si>
  <si>
    <t>´3130400000000000000000</t>
  </si>
  <si>
    <t>313030300000000</t>
  </si>
  <si>
    <t>Cesant_xD873_</t>
  </si>
  <si>
    <t>313030200000000</t>
  </si>
  <si>
    <t>´3130302000000000000000</t>
  </si>
  <si>
    <t>Pensiones Y Jubilaciones</t>
  </si>
  <si>
    <t>313030100000000</t>
  </si>
  <si>
    <t>´3130301000000000000000</t>
  </si>
  <si>
    <t>313030000000000</t>
  </si>
  <si>
    <t>TRANSFERENCIAS CORRIENTES</t>
  </si>
  <si>
    <t>313000000000000</t>
  </si>
  <si>
    <t>312019900000000</t>
  </si>
  <si>
    <t>´3120199000000000000000</t>
  </si>
  <si>
    <t>Programas Y Convenios Instituciones</t>
  </si>
  <si>
    <t>312012000000000</t>
  </si>
  <si>
    <t>´3120120000000000000000</t>
  </si>
  <si>
    <t>312011900000000</t>
  </si>
  <si>
    <t>´3120119000000000000000</t>
  </si>
  <si>
    <t>312011800000000</t>
  </si>
  <si>
    <t>´3120118000000000000000</t>
  </si>
  <si>
    <t>312011700000000</t>
  </si>
  <si>
    <t>´3120117000000000000000</t>
  </si>
  <si>
    <t>312011600000000</t>
  </si>
  <si>
    <t>´3120116000000000000000</t>
  </si>
  <si>
    <t>312011500000000</t>
  </si>
  <si>
    <t>´3120115000000000000000</t>
  </si>
  <si>
    <t>312011400000000</t>
  </si>
  <si>
    <t>´3120114000000000000000</t>
  </si>
  <si>
    <t>Servicio Pblicos</t>
  </si>
  <si>
    <t>312011300000000</t>
  </si>
  <si>
    <t>´3120113000000000000000</t>
  </si>
  <si>
    <t>312011200000000</t>
  </si>
  <si>
    <t>´3120112000000000000000</t>
  </si>
  <si>
    <t>312011100000000</t>
  </si>
  <si>
    <t>´3120111000000000000000</t>
  </si>
  <si>
    <t>312011000000000</t>
  </si>
  <si>
    <t>´3120110000000000000000</t>
  </si>
  <si>
    <t>312010900000000</t>
  </si>
  <si>
    <t>´3120109000000000000000</t>
  </si>
  <si>
    <t>312010800000000</t>
  </si>
  <si>
    <t>´3120108000000000000000</t>
  </si>
  <si>
    <t>312010700000000</t>
  </si>
  <si>
    <t>´3120107000000000000000</t>
  </si>
  <si>
    <t>312010600000000</t>
  </si>
  <si>
    <t>´3120106000000000000000</t>
  </si>
  <si>
    <t>312010500000000</t>
  </si>
  <si>
    <t>Adquisici󮠄e Bienes Y Servicios</t>
  </si>
  <si>
    <t>311030700000000</t>
  </si>
  <si>
    <t>´3110307000000000000000</t>
  </si>
  <si>
    <t>311030600000000</t>
  </si>
  <si>
    <t>´3110306000000000000000</t>
  </si>
  <si>
    <t>Riegos Profesionales</t>
  </si>
  <si>
    <t>311030500000000</t>
  </si>
  <si>
    <t>´3110305000000000000000</t>
  </si>
  <si>
    <t>Salud</t>
  </si>
  <si>
    <t>311030400000000</t>
  </si>
  <si>
    <t>´3110304000000000000000</t>
  </si>
  <si>
    <t>Pensiones</t>
  </si>
  <si>
    <t>311030300000000</t>
  </si>
  <si>
    <t>Cesantias</t>
  </si>
  <si>
    <t>Aportes Patronales Al Sector Publico Y Privado</t>
  </si>
  <si>
    <t>311011500000000</t>
  </si>
  <si>
    <t>Quinquenio</t>
  </si>
  <si>
    <t>311011400000000</t>
  </si>
  <si>
    <t>311010700000000</t>
  </si>
  <si>
    <t>Subsidio De Alimentacion</t>
  </si>
  <si>
    <t>Horas. Extras, Dominicales, Festivos, Recargo Noct.</t>
  </si>
  <si>
    <t>Servicios Personales Asociados A La Nomina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</si>
  <si>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2015-10-08 15:56:59</t>
    </r>
  </si>
  <si>
    <r>
      <t>:</t>
    </r>
    <r>
      <rPr>
        <sz val="7.5"/>
        <color rgb="FF000000"/>
        <rFont val="Calibri"/>
        <family val="2"/>
        <scheme val="minor"/>
      </rPr>
      <t xml:space="preserve"> 265 EMPRESA DE ACUEDUCTO Y ALCANTARILLADO DE BOGOTA -EAAB ESP-</t>
    </r>
  </si>
  <si>
    <t>265_01</t>
  </si>
  <si>
    <t>Fecha de Generación de Reporte: 2015-10-15 07:17:05</t>
  </si>
  <si>
    <t>2015-09-30_CB-0103_414.xlsx</t>
  </si>
  <si>
    <t>PASIVOS EXIGIBLES</t>
  </si>
  <si>
    <t>3-3-4</t>
  </si>
  <si>
    <t>3EP_200 01</t>
  </si>
  <si>
    <t>235 - Fortalecimiento institucional</t>
  </si>
  <si>
    <t>3-3-1-14-03-31-0611-235</t>
  </si>
  <si>
    <t>´3311403310611235000000</t>
  </si>
  <si>
    <t>Fortalecimiento institucional</t>
  </si>
  <si>
    <t>3-3-1-14-03-31-0611</t>
  </si>
  <si>
    <t>´3311403310611000000000</t>
  </si>
  <si>
    <t>Fortalecimiento de la funci administrativa y desarrollo institucional</t>
  </si>
  <si>
    <t>3-3-1-14-03-31</t>
  </si>
  <si>
    <t>´3311403310000000000000</t>
  </si>
  <si>
    <t>223 - Fortalecimiento de la participaci ciudadana y de la cultura de la legalidad</t>
  </si>
  <si>
    <t>3-3-1-14-03-26-0947-223</t>
  </si>
  <si>
    <t>´3311403260947223000000</t>
  </si>
  <si>
    <t>Fortalecimiento de la participaci ciudadana y de la cultura de la legalidad</t>
  </si>
  <si>
    <t>3-3-1-14-03-26-0947</t>
  </si>
  <si>
    <t>´3311403260947000000000</t>
  </si>
  <si>
    <t>Transparencia, probidad, lucha contra la corrupci y control social efectivo e incluyente</t>
  </si>
  <si>
    <t>3-3-1-14-03-26</t>
  </si>
  <si>
    <t>´3311403260000000000000</t>
  </si>
  <si>
    <t>Una Bogot・que defiende y fortalece lo p炻lico</t>
  </si>
  <si>
    <t>3-3-1-14-03</t>
  </si>
  <si>
    <t>´3311403000000000000000</t>
  </si>
  <si>
    <t>168 - Formaci, capacitaci e intermediaci para el trabajo</t>
  </si>
  <si>
    <t>3-3-1-14-01-13-0604-168</t>
  </si>
  <si>
    <t>´3311401130604168000000</t>
  </si>
  <si>
    <t>Formaci, capacitaci e intermediaci para el trabajo</t>
  </si>
  <si>
    <t>3-3-1-14-01-13-0604</t>
  </si>
  <si>
    <t>´3311401130604000000000</t>
  </si>
  <si>
    <t>Trabajo decente y digno</t>
  </si>
  <si>
    <t>3-3-1-14-01-13</t>
  </si>
  <si>
    <t>´3311401130000000000000</t>
  </si>
  <si>
    <t>161 - Desarrollo de iniciativas productivas para el fortalecimiento de la econom僘 popular</t>
  </si>
  <si>
    <t>3-3-1-14-01-12-0725-161</t>
  </si>
  <si>
    <t>´3311401120725161000000</t>
  </si>
  <si>
    <t>Desarrollo de iniciativas productivas para el fortalecimiento de la econom僘 popular</t>
  </si>
  <si>
    <t>3-3-1-14-01-12-0725</t>
  </si>
  <si>
    <t>´3311401120725000000000</t>
  </si>
  <si>
    <t>Apoyo a la econom僘 popular, emprendimiento y productividad</t>
  </si>
  <si>
    <t>3-3-1-14-01-12</t>
  </si>
  <si>
    <t>´3311401120000000000000</t>
  </si>
  <si>
    <t>152 - Fortalecimiento del sistema distrital de plazas de mercado</t>
  </si>
  <si>
    <t>3-3-1-14-01-09-0431-152</t>
  </si>
  <si>
    <t>´3311401090431152000000</t>
  </si>
  <si>
    <t>Fortalecimiento del sistema distrital de plazas de mercado</t>
  </si>
  <si>
    <t>3-3-1-14-01-09-0431</t>
  </si>
  <si>
    <t>´3311401090431000000000</t>
  </si>
  <si>
    <t>Soberan僘 y seguridad alimentaria y nutricional</t>
  </si>
  <si>
    <t>3-3-1-14-01-09</t>
  </si>
  <si>
    <t>´3311401090000000000000</t>
  </si>
  <si>
    <t>Una ciudad que supera la segregaci y la discriminaci: el ser humano en el centro de las preocupaciones del desarrollo</t>
  </si>
  <si>
    <t>3-3-1-14-01</t>
  </si>
  <si>
    <t>´3311401000000000000000</t>
  </si>
  <si>
    <t>Bogot・Humana</t>
  </si>
  <si>
    <t>3-3-1-14</t>
  </si>
  <si>
    <t>´3311400000000000000000</t>
  </si>
  <si>
    <t>3-3-1</t>
  </si>
  <si>
    <t>INVERSIﾓN</t>
  </si>
  <si>
    <t>3-3</t>
  </si>
  <si>
    <t>3-1-2-03-03</t>
  </si>
  <si>
    <t>´3120303000000000000000</t>
  </si>
  <si>
    <t>Impuestos, Tasas, Contribuciones, Derechos y Multas</t>
  </si>
  <si>
    <t>3-1-2-03-02</t>
  </si>
  <si>
    <t>Otras Sentencias</t>
  </si>
  <si>
    <t>3-1-2-03-01-02</t>
  </si>
  <si>
    <t>´3120301020000000000000</t>
  </si>
  <si>
    <t>Capacitaci Interna</t>
  </si>
  <si>
    <t>3-1-2-02-09-01</t>
  </si>
  <si>
    <t>´3120209010000000000000</t>
  </si>
  <si>
    <t>Capacitaci</t>
  </si>
  <si>
    <t>Tel馭ono</t>
  </si>
  <si>
    <t>Energ僘</t>
  </si>
  <si>
    <t>Servicios P炻licos</t>
  </si>
  <si>
    <t>Seguros Entidad</t>
  </si>
  <si>
    <t>3-1-2-02-06-01</t>
  </si>
  <si>
    <t>´3120206010000000000000</t>
  </si>
  <si>
    <t>Mantenimiento Entidad</t>
  </si>
  <si>
    <t>3-1-2-02-05-01</t>
  </si>
  <si>
    <t>´3120205010000000000000</t>
  </si>
  <si>
    <t>Impresos y  Publicaciones</t>
  </si>
  <si>
    <t>Gastos de Transporte y Comunicaci</t>
  </si>
  <si>
    <t>Adquisici de Servicios</t>
  </si>
  <si>
    <t>Combustibles, Lubricantes y Llantas</t>
  </si>
  <si>
    <t>Adquisici de Bienes</t>
  </si>
  <si>
    <t>Comisiones</t>
  </si>
  <si>
    <t>3-1-1-03-02-09</t>
  </si>
  <si>
    <t>´3110302090000000000000</t>
  </si>
  <si>
    <t>3-1-1-03-02-07</t>
  </si>
  <si>
    <t>´3110302070000000000000</t>
  </si>
  <si>
    <t>Pensiones Fondos P炻licos</t>
  </si>
  <si>
    <t>Cesant僘s Fondos P炻licos</t>
  </si>
  <si>
    <t>Aportes Patronales Sector P炻lico</t>
  </si>
  <si>
    <t>Caja de Compensaci</t>
  </si>
  <si>
    <t>Cesant僘s Fondos Privados</t>
  </si>
  <si>
    <t>APORTES PATRONALES AL SECTOR PRIVADO Y PﾚBLICO</t>
  </si>
  <si>
    <t>Honorarios Entidad</t>
  </si>
  <si>
    <t>3-1-1-02-03-01</t>
  </si>
  <si>
    <t>´3110203010000000000000</t>
  </si>
  <si>
    <t>Reconocimiento por Permanencia en el Servicio P炻lico</t>
  </si>
  <si>
    <t>3-1-1-01-28</t>
  </si>
  <si>
    <t>´3110128000000000000000</t>
  </si>
  <si>
    <t>Bonificaci Especial de Recreaci</t>
  </si>
  <si>
    <t>3-1-1-01-26</t>
  </si>
  <si>
    <t>´3110126000000000000000</t>
  </si>
  <si>
    <t>3-1-1-01-21</t>
  </si>
  <si>
    <t>´3110121000000000000000</t>
  </si>
  <si>
    <t>Prima Secretarial</t>
  </si>
  <si>
    <t>3-1-1-01-17</t>
  </si>
  <si>
    <t>´3110117000000000000000</t>
  </si>
  <si>
    <t>Prima de Antiguedad</t>
  </si>
  <si>
    <t>3-1-1-01-16</t>
  </si>
  <si>
    <t>Prima T馗nica</t>
  </si>
  <si>
    <t>3-1-1-01-14</t>
  </si>
  <si>
    <t>Bonificaci por Servicios Prestados</t>
  </si>
  <si>
    <t>Horas Extras, Dominicales, Festivos, Recargo Nocturno y Trabajo Suplementario</t>
  </si>
  <si>
    <t>3-1-1-01-05</t>
  </si>
  <si>
    <t>Gastos de Representaci</t>
  </si>
  <si>
    <t>3-1-1-01-04</t>
  </si>
  <si>
    <t>Sueldos Personal de Nina</t>
  </si>
  <si>
    <t>INSTITUTO PARA LA ECONOMIA SOCIAL-IPES.</t>
  </si>
  <si>
    <t>05.</t>
  </si>
  <si>
    <t>EP</t>
  </si>
  <si>
    <t xml:space="preserve"> 9 __200.xlsx</t>
  </si>
  <si>
    <t>20151007276403161365358</t>
  </si>
  <si>
    <t>200</t>
  </si>
  <si>
    <t>Vigencia =2015  Mes = 9 Entidad = 200 Unidad Ejecutora = 01</t>
  </si>
  <si>
    <t>3EP_201 01</t>
  </si>
  <si>
    <t>Colciencias - Fondo de Investigaciones en Salud</t>
  </si>
  <si>
    <t>3-3-2-02-99-03</t>
  </si>
  <si>
    <t>´3320299030000000000000</t>
  </si>
  <si>
    <t>Otras</t>
  </si>
  <si>
    <t>3-3-2-02-99</t>
  </si>
  <si>
    <t>´3320299000000000000000</t>
  </si>
  <si>
    <t>OTRAS TRANSFERENCIAS</t>
  </si>
  <si>
    <t>3-3-2-02</t>
  </si>
  <si>
    <t>´3320200000000000000000</t>
  </si>
  <si>
    <t>TRANSFERENCIAS PARA INVERSIﾓN</t>
  </si>
  <si>
    <t>3-3-2</t>
  </si>
  <si>
    <t>´3320000000000000000000</t>
  </si>
  <si>
    <t>233 - Bogot・decide en salud</t>
  </si>
  <si>
    <t>3-3-1-14-03-30-0887-233</t>
  </si>
  <si>
    <t>´3311403300887233000000</t>
  </si>
  <si>
    <t>Bogot・decide en salud</t>
  </si>
  <si>
    <t>3-3-1-14-03-30-0887</t>
  </si>
  <si>
    <t>´3311403300887000000000</t>
  </si>
  <si>
    <t>234 - Fortalecimiento de la gesti y planeaci para la salud</t>
  </si>
  <si>
    <t>3-3-1-14-03-30-0886-234</t>
  </si>
  <si>
    <t>´3311403300886234000000</t>
  </si>
  <si>
    <t>Fortalecimiento de la gesti y planeaci para la salud</t>
  </si>
  <si>
    <t>3-3-1-14-03-30-0886</t>
  </si>
  <si>
    <t>´3311403300886000000000</t>
  </si>
  <si>
    <t>Bogot・decide y protege el derecho fundamental a la salud p炻lica</t>
  </si>
  <si>
    <t>3-3-1-14-03-30</t>
  </si>
  <si>
    <t>´3311403300000000000000</t>
  </si>
  <si>
    <t>222 - Transparencia, probidad y lucha contra la corrupci en salud en Bogot・ D.C.</t>
  </si>
  <si>
    <t>3-3-1-14-03-26-0946-222</t>
  </si>
  <si>
    <t>´3311403260946222000000</t>
  </si>
  <si>
    <t>Transparencia, probidad y lucha contra la corrupci en salud en Bogot・ D.C.</t>
  </si>
  <si>
    <t>3-3-1-14-03-26-0946</t>
  </si>
  <si>
    <t>´3311403260946000000000</t>
  </si>
  <si>
    <t>209 - Salud ambiental</t>
  </si>
  <si>
    <t>3-3-1-14-02-22-0885-209</t>
  </si>
  <si>
    <t>´3311402220885209000000</t>
  </si>
  <si>
    <t>Salud ambiental</t>
  </si>
  <si>
    <t>3-3-1-14-02-22-0885</t>
  </si>
  <si>
    <t>´3311402220885000000000</t>
  </si>
  <si>
    <t>Bogot・Humana ambientalmente saludable</t>
  </si>
  <si>
    <t>3-3-1-14-02-22</t>
  </si>
  <si>
    <t>´3311402220000000000000</t>
  </si>
  <si>
    <t>Un territorio que enfrenta el cambio clim疸ico y se ordena alrededor del agua</t>
  </si>
  <si>
    <t>3-3-1-14-02</t>
  </si>
  <si>
    <t>´3311402000000000000000</t>
  </si>
  <si>
    <t>166 - Trabajo digno y decente para los trabajadores de salud</t>
  </si>
  <si>
    <t>3-3-1-14-01-13-0884-166</t>
  </si>
  <si>
    <t>´3311401130884166000000</t>
  </si>
  <si>
    <t>Trabajo digno y decente para los trabajadores de salud</t>
  </si>
  <si>
    <t>3-3-1-14-01-13-0884</t>
  </si>
  <si>
    <t>´3311401130884000000000</t>
  </si>
  <si>
    <t>106 - Divulgaci y promoci de proyecrtos, programas y acciones de inter駸 p炻lico en salud</t>
  </si>
  <si>
    <t>3-3-1-14-01-02-0948-106</t>
  </si>
  <si>
    <t>´3311401020948106000000</t>
  </si>
  <si>
    <t>Divulgaci y promoci de proyecrtos, programas y acciones de inter駸 p炻lico en salud</t>
  </si>
  <si>
    <t>3-3-1-14-01-02-0948</t>
  </si>
  <si>
    <t>´3311401020948000000000</t>
  </si>
  <si>
    <t>113 - Salud en l匤ea</t>
  </si>
  <si>
    <t>3-3-1-14-01-02-0883-113</t>
  </si>
  <si>
    <t>´3311401020883113000000</t>
  </si>
  <si>
    <t>Salud en l匤ea</t>
  </si>
  <si>
    <t>3-3-1-14-01-02-0883</t>
  </si>
  <si>
    <t>´3311401020883000000000</t>
  </si>
  <si>
    <t>112 - Centro distrital de ciencia biotecnologia e innovaci para la vida y la salud humana</t>
  </si>
  <si>
    <t>3-3-1-14-01-02-0882-112</t>
  </si>
  <si>
    <t>´3311401020882112000000</t>
  </si>
  <si>
    <t>Centro distrital de ciencia biotecnologia e innovaci para la vida y la salud humana</t>
  </si>
  <si>
    <t>3-3-1-14-01-02-0882</t>
  </si>
  <si>
    <t>´3311401020882000000000</t>
  </si>
  <si>
    <t>111 - Ampliaci y mejoramiento de la atenci prehospitalaria</t>
  </si>
  <si>
    <t>3-3-1-14-01-02-0881-111</t>
  </si>
  <si>
    <t>´3311401020881111000000</t>
  </si>
  <si>
    <t>Ampliaci y mejoramiento de la atenci prehospitalaria</t>
  </si>
  <si>
    <t>3-3-1-14-01-02-0881</t>
  </si>
  <si>
    <t>´3311401020881000000000</t>
  </si>
  <si>
    <t>110 - Modernizacion e infraestructura de salud</t>
  </si>
  <si>
    <t>3-3-1-14-01-02-0880-110</t>
  </si>
  <si>
    <t>´3311401020880110000000</t>
  </si>
  <si>
    <t>Modernizacion e infraestructura de salud</t>
  </si>
  <si>
    <t>3-3-1-14-01-02-0880</t>
  </si>
  <si>
    <t>´3311401020880000000000</t>
  </si>
  <si>
    <t>109 - Ciudad Salud</t>
  </si>
  <si>
    <t>3-3-1-14-01-02-0879-109</t>
  </si>
  <si>
    <t>´3311401020879109000000</t>
  </si>
  <si>
    <t>Ciudad Salud</t>
  </si>
  <si>
    <t>3-3-1-14-01-02-0879</t>
  </si>
  <si>
    <t>´3311401020879000000000</t>
  </si>
  <si>
    <t>109 - Hospital San Juan de Dios</t>
  </si>
  <si>
    <t>3-3-1-14-01-02-0878-109</t>
  </si>
  <si>
    <t>´3311401020878109000000</t>
  </si>
  <si>
    <t>Hospital San Juan de Dios</t>
  </si>
  <si>
    <t>3-3-1-14-01-02-0878</t>
  </si>
  <si>
    <t>´3311401020878000000000</t>
  </si>
  <si>
    <t>108 - Calidad de los servicios de salud en Bogot・D.C</t>
  </si>
  <si>
    <t>3-3-1-14-01-02-0877-108</t>
  </si>
  <si>
    <t>´3311401020877108000000</t>
  </si>
  <si>
    <t>Calidad de los servicios de salud en Bogot・D.C</t>
  </si>
  <si>
    <t>3-3-1-14-01-02-0877</t>
  </si>
  <si>
    <t>´3311401020877000000000</t>
  </si>
  <si>
    <t>108 - Redes para la salud y la vida</t>
  </si>
  <si>
    <t>3-3-1-14-01-02-0876-108</t>
  </si>
  <si>
    <t>´3311401020876108000000</t>
  </si>
  <si>
    <t>Redes para la salud y la vida</t>
  </si>
  <si>
    <t>3-3-1-14-01-02-0876</t>
  </si>
  <si>
    <t>´3311401020876000000000</t>
  </si>
  <si>
    <t>107 - Atenci a la poblaci pobre no asegurada</t>
  </si>
  <si>
    <t>3-3-1-14-01-02-0875-107</t>
  </si>
  <si>
    <t>´3311401020875107000000</t>
  </si>
  <si>
    <t>Atenci a la poblaci pobre no asegurada</t>
  </si>
  <si>
    <t>3-3-1-14-01-02-0875</t>
  </si>
  <si>
    <t>´3311401020875000000000</t>
  </si>
  <si>
    <t>107 - Acceso universal y efectivo a la salud</t>
  </si>
  <si>
    <t>3-3-1-14-01-02-0874-107</t>
  </si>
  <si>
    <t>´3311401020874107000000</t>
  </si>
  <si>
    <t>Acceso universal y efectivo a la salud</t>
  </si>
  <si>
    <t>3-3-1-14-01-02-0874</t>
  </si>
  <si>
    <t>´3311401020874000000000</t>
  </si>
  <si>
    <t>106 - Conocimiento para la salud</t>
  </si>
  <si>
    <t>3-3-1-14-01-02-0872-106</t>
  </si>
  <si>
    <t>´3311401020872106000000</t>
  </si>
  <si>
    <t>Conocimiento para la salud</t>
  </si>
  <si>
    <t>3-3-1-14-01-02-0872</t>
  </si>
  <si>
    <t>´3311401020872000000000</t>
  </si>
  <si>
    <t>106 - Salud para el buen vivir</t>
  </si>
  <si>
    <t>3-3-1-14-01-02-0869-106</t>
  </si>
  <si>
    <t>´3311401020869106000000</t>
  </si>
  <si>
    <t>Salud para el buen vivir</t>
  </si>
  <si>
    <t>3-3-1-14-01-02-0869</t>
  </si>
  <si>
    <t>´3311401020869000000000</t>
  </si>
  <si>
    <t>Territorios saludables y red de salud para la vida desde la diversidad</t>
  </si>
  <si>
    <t>3-3-1-14-01-02</t>
  </si>
  <si>
    <t>´3311401020000000000000</t>
  </si>
  <si>
    <t>Tribunales de ﾉtica</t>
  </si>
  <si>
    <t>3-1-3-02-14</t>
  </si>
  <si>
    <t>´3130214000000000000000</t>
  </si>
  <si>
    <t>3-1-3-02</t>
  </si>
  <si>
    <t>´3130200000000000000000</t>
  </si>
  <si>
    <t>TRANSFERENCIAS PARA FUNCIONAMIENTO</t>
  </si>
  <si>
    <t>3-1-3</t>
  </si>
  <si>
    <t>Promoci Institucional</t>
  </si>
  <si>
    <t>Gas</t>
  </si>
  <si>
    <t>3-1-2-02-08-05</t>
  </si>
  <si>
    <t>´3120208050000000000000</t>
  </si>
  <si>
    <t>Vi疸icos y Gastos de Viaje</t>
  </si>
  <si>
    <t>Dotaci</t>
  </si>
  <si>
    <t>3-1-2-01-01</t>
  </si>
  <si>
    <t>FONDO FINANCIERO DISTRITAL DE SALUD - FFDS.</t>
  </si>
  <si>
    <t>08.</t>
  </si>
  <si>
    <t xml:space="preserve"> 9 __201.xlsx</t>
  </si>
  <si>
    <t>20151007276503161365391</t>
  </si>
  <si>
    <t>201</t>
  </si>
  <si>
    <t>Vigencia =2015  Mes = 9 Entidad = 201 Unidad Ejecutora = 01</t>
  </si>
  <si>
    <t>3EP_203 01</t>
  </si>
  <si>
    <t>235 - Fortalecimiento institucional del FOPAE para la gesti del riesgo</t>
  </si>
  <si>
    <t>3-3-1-14-03-31-0906-235</t>
  </si>
  <si>
    <t>´3311403310906235000000</t>
  </si>
  <si>
    <t>Fortalecimiento institucional del FOPAE para la gesti del riesgo</t>
  </si>
  <si>
    <t>3-3-1-14-03-31-0906</t>
  </si>
  <si>
    <t>´3311403310906000000000</t>
  </si>
  <si>
    <t>199 - Recuperaci de Suelos de Protecci por Riesgo</t>
  </si>
  <si>
    <t>3-3-1-14-02-20-0970-199</t>
  </si>
  <si>
    <t>´3311402200970199000000</t>
  </si>
  <si>
    <t>Recuperaci de Suelos de Protecci por Riesgo</t>
  </si>
  <si>
    <t>3-3-1-14-02-20-0970</t>
  </si>
  <si>
    <t>´3311402200970000000000</t>
  </si>
  <si>
    <t>201 - Consolidar el sistema distrital de gesti del riesgo</t>
  </si>
  <si>
    <t>3-3-1-14-02-20-0793-201</t>
  </si>
  <si>
    <t>´3311402200793201000000</t>
  </si>
  <si>
    <t>Consolidar el sistema distrital de gesti del riesgo</t>
  </si>
  <si>
    <t>3-3-1-14-02-20-0793</t>
  </si>
  <si>
    <t>´3311402200793000000000</t>
  </si>
  <si>
    <t>200 - Fortalecimiento de capacidades sociales, sectoriales y comunitarias para la gesti integral del riesgo</t>
  </si>
  <si>
    <t>3-3-1-14-02-20-0790-200</t>
  </si>
  <si>
    <t>´3311402200790200000000</t>
  </si>
  <si>
    <t>Fortalecimiento de capacidades sociales, sectoriales y comunitarias para la gesti integral del riesgo</t>
  </si>
  <si>
    <t>3-3-1-14-02-20-0790</t>
  </si>
  <si>
    <t>´3311402200790000000000</t>
  </si>
  <si>
    <t>201 - Fortalecimiento del sistema de informaci de gesti del riesgo - SIRE para la toma de decisiones del Sistema Distrital de Gesti del Riesgo</t>
  </si>
  <si>
    <t>3-3-1-14-02-20-0789-201</t>
  </si>
  <si>
    <t>´3311402200789201000000</t>
  </si>
  <si>
    <t>Fortalecimiento del sistema de informaci de gesti del riesgo - SIRE para la toma de decisiones del Sistema Distrital de Gesti del Riesgo</t>
  </si>
  <si>
    <t>3-3-1-14-02-20-0789</t>
  </si>
  <si>
    <t>´3311402200789000000000</t>
  </si>
  <si>
    <t>200 - Reducci y manejo integral del riesgo de familias localizadas en zonas de alto riesgo no mitigable</t>
  </si>
  <si>
    <t>3-3-1-14-02-20-0788-200</t>
  </si>
  <si>
    <t>´3311402200788200000000</t>
  </si>
  <si>
    <t>Reducci y manejo integral del riesgo de familias localizadas en zonas de alto riesgo no mitigable</t>
  </si>
  <si>
    <t>3-3-1-14-02-20-0788</t>
  </si>
  <si>
    <t>´3311402200788000000000</t>
  </si>
  <si>
    <t>201 -Optimizaci de la capacidad del Sistema distrital de gesti del riesgo en el manejo de emergencias y desastres</t>
  </si>
  <si>
    <t>3-3-1-14-02-20-0785-201</t>
  </si>
  <si>
    <t>´3311402200785201000000</t>
  </si>
  <si>
    <t>Optimizaci de la capacidad del Sistema distrital de gesti del riesgo en el manejo de emergencias y desastres</t>
  </si>
  <si>
    <t>3-3-1-14-02-20-0785</t>
  </si>
  <si>
    <t>´3311402200785000000000</t>
  </si>
  <si>
    <t>199 - Mitigaci y manejo de zonas de alto riesgo para su recuperaci e integraci al espacio urbano y rural</t>
  </si>
  <si>
    <t>3-3-1-14-02-20-0780-199</t>
  </si>
  <si>
    <t>´3311402200780199000000</t>
  </si>
  <si>
    <t>Mitigaci y manejo de zonas de alto riesgo para su recuperaci e integraci al espacio urbano y rural</t>
  </si>
  <si>
    <t>3-3-1-14-02-20-0780</t>
  </si>
  <si>
    <t>´3311402200780000000000</t>
  </si>
  <si>
    <t>199 - Generaci y actualizaci del conocimiento en el marco de la gesti del riesgo</t>
  </si>
  <si>
    <t>3-3-1-14-02-20-0729-199</t>
  </si>
  <si>
    <t>´3311402200729199000000</t>
  </si>
  <si>
    <t>Generaci y actualizaci del conocimiento en el marco de la gesti del riesgo</t>
  </si>
  <si>
    <t>3-3-1-14-02-20-0729</t>
  </si>
  <si>
    <t>´3311402200729000000000</t>
  </si>
  <si>
    <t>Gesti integral de riesgos</t>
  </si>
  <si>
    <t>3-3-1-14-02-20</t>
  </si>
  <si>
    <t>´3311402200000000000000</t>
  </si>
  <si>
    <t>FONDO PARA LA PREVENCION Y ATENCION DE EMERGENCIAS - FOPAE-DPAE..</t>
  </si>
  <si>
    <t>11.</t>
  </si>
  <si>
    <t xml:space="preserve"> 9 __203.xlsx</t>
  </si>
  <si>
    <t>20151007291963161431958</t>
  </si>
  <si>
    <t>203</t>
  </si>
  <si>
    <t>Vigencia =2015  Mes = 9 Entidad = 203 Unidad Ejecutora = 01</t>
  </si>
  <si>
    <t>3EP_204 01</t>
  </si>
  <si>
    <t>241 - Fortalecimiento de las tecnolog僘s de la informaci y las comunicaciones - TIC</t>
  </si>
  <si>
    <t>3-3-1-14-03-32-0954-241</t>
  </si>
  <si>
    <t>´3311403320954241000000</t>
  </si>
  <si>
    <t>Fortalecimiento de las tecnolog僘s de la informaci y las comunicaciones - TIC</t>
  </si>
  <si>
    <t>3-3-1-14-03-32-0954</t>
  </si>
  <si>
    <t>´3311403320954000000000</t>
  </si>
  <si>
    <t>TIC para gobierno digital, ciudad inteligente y sociedad del conocimiento y del emprendimiento</t>
  </si>
  <si>
    <t>3-3-1-14-03-32</t>
  </si>
  <si>
    <t>´3311403320000000000000</t>
  </si>
  <si>
    <t>237 - Fortalecimiento institucional para el mejoramiento de la gesti del IDU</t>
  </si>
  <si>
    <t>3-3-1-14-03-31-0232-237</t>
  </si>
  <si>
    <t>´3311403310232237000000</t>
  </si>
  <si>
    <t>236 - Fortalecimiento institucional para el mejoramiento de la gesti del IDU</t>
  </si>
  <si>
    <t>3-3-1-14-03-31-0232-236</t>
  </si>
  <si>
    <t>´3311403310232236000000</t>
  </si>
  <si>
    <t>235 - Fortalecimiento institucional para el mejoramiento de la gesti del IDU</t>
  </si>
  <si>
    <t>3-3-1-14-03-31-0232-235</t>
  </si>
  <si>
    <t>´3311403310232235000000</t>
  </si>
  <si>
    <t>Fortalecimiento institucional para el mejoramiento de la gesti del IDU</t>
  </si>
  <si>
    <t>3-3-1-14-03-31-0232</t>
  </si>
  <si>
    <t>´3311403310232000000000</t>
  </si>
  <si>
    <t>222 - Transparencia, probidad, lucha contra la corrupci y control social efectivo e incluyente en el IDU</t>
  </si>
  <si>
    <t>3-3-1-14-03-26-0955-222</t>
  </si>
  <si>
    <t>´3311403260955222000000</t>
  </si>
  <si>
    <t>Transparencia, probidad, lucha contra la corrupci y control social efectivo e incluyente en el IDU</t>
  </si>
  <si>
    <t>3-3-1-14-03-26-0955</t>
  </si>
  <si>
    <t>´3311403260955000000000</t>
  </si>
  <si>
    <t>202 - Atenci integral del riesgo al sistema de movilidad y espacio p炻lico frente a la ocurrencia de eventos de emergencia y catastricos</t>
  </si>
  <si>
    <t>3-3-1-14-02-20-0762-202</t>
  </si>
  <si>
    <t>´3311402200762202000000</t>
  </si>
  <si>
    <t>Atenci integral del riesgo al sistema de movilidad y espacio p炻lico frente a la ocurrencia de eventos de emergencia y catastricos</t>
  </si>
  <si>
    <t>3-3-1-14-02-20-0762</t>
  </si>
  <si>
    <t>´3311402200762000000000</t>
  </si>
  <si>
    <t>195 - Desarrollo y conservaci del espacio p炻lico y la red de ciclo-rutas</t>
  </si>
  <si>
    <t>3-3-1-14-02-19-0810-195</t>
  </si>
  <si>
    <t>´3311402190810195000000</t>
  </si>
  <si>
    <t>194 - Desarrollo y conservaci del espacio p炻lico y la red de ciclo-rutas</t>
  </si>
  <si>
    <t>3-3-1-14-02-19-0810-194</t>
  </si>
  <si>
    <t>´3311402190810194000000</t>
  </si>
  <si>
    <t>Desarrollo y conservaci del espacio p炻lico y la red de ciclo-rutas</t>
  </si>
  <si>
    <t>3-3-1-14-02-19-0810</t>
  </si>
  <si>
    <t>´3311402190810000000000</t>
  </si>
  <si>
    <t>192 - Desarrollo y sostenibilidad de la infraestructura para la movilidad</t>
  </si>
  <si>
    <t>3-3-1-14-02-19-0809-192</t>
  </si>
  <si>
    <t>´3311402190809192000000</t>
  </si>
  <si>
    <t>Desarrollo y sostenibilidad de la infraestructura para la movilidad</t>
  </si>
  <si>
    <t>3-3-1-14-02-19-0809</t>
  </si>
  <si>
    <t>´3311402190809000000000</t>
  </si>
  <si>
    <t>189 - Infraestructura para el sistema integrado de transporte p炻lico</t>
  </si>
  <si>
    <t>3-3-1-14-02-19-0543-189</t>
  </si>
  <si>
    <t>´3311402190543189000000</t>
  </si>
  <si>
    <t>188 - Infraestructura para el sistema integrado de transporte p炻lico</t>
  </si>
  <si>
    <t>3-3-1-14-02-19-0543-188</t>
  </si>
  <si>
    <t>´3311402190543188000000</t>
  </si>
  <si>
    <t>Infraestructura para el sistema integrado de transporte p炻lico</t>
  </si>
  <si>
    <t>3-3-1-14-02-19-0543</t>
  </si>
  <si>
    <t>´3311402190543000000000</t>
  </si>
  <si>
    <t>3-3-1-14-02-19</t>
  </si>
  <si>
    <t>´3311402190000000000000</t>
  </si>
  <si>
    <t>3-1-6-01-01-21</t>
  </si>
  <si>
    <t>´3160101210000000000000</t>
  </si>
  <si>
    <t>3-1-6-01-01</t>
  </si>
  <si>
    <t>´3160101000000000000000</t>
  </si>
  <si>
    <t>SERVICIOS PERSONALES.</t>
  </si>
  <si>
    <t>3-1-6-01</t>
  </si>
  <si>
    <t>´3160100000000000000000</t>
  </si>
  <si>
    <t>RESERVAS PRESUPUESTALES</t>
  </si>
  <si>
    <t>3-1-6</t>
  </si>
  <si>
    <t>´3160000000000000000000</t>
  </si>
  <si>
    <t>3-1-5</t>
  </si>
  <si>
    <t>´3150000000000000000000</t>
  </si>
  <si>
    <t>Sentencias Tributarias</t>
  </si>
  <si>
    <t>3-1-2-03-01-01</t>
  </si>
  <si>
    <t>´3120301010000000000000</t>
  </si>
  <si>
    <t>Salud EPS P炻licas</t>
  </si>
  <si>
    <t>INSTITUTO DE DESARROLLO URBANO - IDU.</t>
  </si>
  <si>
    <t>06.</t>
  </si>
  <si>
    <t xml:space="preserve"> 9 __204.xlsx</t>
  </si>
  <si>
    <t>20151007292103161432777</t>
  </si>
  <si>
    <t>204</t>
  </si>
  <si>
    <t>Vigencia =2015  Mes = 9 Entidad = 204 Unidad Ejecutora = 01</t>
  </si>
  <si>
    <t>235 - Gesti Institucional</t>
  </si>
  <si>
    <t>3-3-1-14-03-31-0710-235</t>
  </si>
  <si>
    <t>´3311403310710235000000</t>
  </si>
  <si>
    <t>3EP_206 01</t>
  </si>
  <si>
    <t>Gesti Institucional</t>
  </si>
  <si>
    <t>3-3-1-14-03-31-0710</t>
  </si>
  <si>
    <t>´3311403310710000000000</t>
  </si>
  <si>
    <t>3-2-3-01</t>
  </si>
  <si>
    <t>´3230100000000000000000</t>
  </si>
  <si>
    <t>PENSIONES</t>
  </si>
  <si>
    <t>Provisi Pago de Cesant僘s</t>
  </si>
  <si>
    <t>3-1-7-02</t>
  </si>
  <si>
    <t>´3170200000000000000000</t>
  </si>
  <si>
    <t>Pago de Cesant僘s Afiliados</t>
  </si>
  <si>
    <t>3-1-7-01</t>
  </si>
  <si>
    <t>´3170100000000000000000</t>
  </si>
  <si>
    <t>PAGO DE CESANTIAS</t>
  </si>
  <si>
    <t>3-1-7</t>
  </si>
  <si>
    <t>´3170000000000000000000</t>
  </si>
  <si>
    <t>Cuotas Partes</t>
  </si>
  <si>
    <t>3-1-3-02-21</t>
  </si>
  <si>
    <t>´3130221000000000000000</t>
  </si>
  <si>
    <t>Fondo de Pensiones P炻licas</t>
  </si>
  <si>
    <t>3-1-3-02-06</t>
  </si>
  <si>
    <t>´3130206000000000000000</t>
  </si>
  <si>
    <t>Riesgos Profesionales Sector P炻lico</t>
  </si>
  <si>
    <t>3-1-1-03-02-04</t>
  </si>
  <si>
    <t>Remuneraci Servicios T馗nicos</t>
  </si>
  <si>
    <t>Subsidio de Alimentaci</t>
  </si>
  <si>
    <t>3-1-1-01-07</t>
  </si>
  <si>
    <t>Auxilio de Transporte</t>
  </si>
  <si>
    <t>FONDO DE PRESTACIONES ECONÓMICAS, CESANTÍAS Y PENSIONES - FONCEP.</t>
  </si>
  <si>
    <t>03.</t>
  </si>
  <si>
    <t xml:space="preserve"> 9 __206.xlsx</t>
  </si>
  <si>
    <t>20151007292203161432810</t>
  </si>
  <si>
    <t>206</t>
  </si>
  <si>
    <t>Vigencia =2015  Mes = 9 Entidad = 206 Unidad Ejecutora = 01</t>
  </si>
  <si>
    <t>3EP_208 01</t>
  </si>
  <si>
    <t>235 - Fortalecimiento institucional para aumentar la eficiencia de la gesti</t>
  </si>
  <si>
    <t>3-3-1-14-03-31-0404-235</t>
  </si>
  <si>
    <t>´3311403310404235000000</t>
  </si>
  <si>
    <t>Fortalecimiento institucional para aumentar la eficiencia de la gesti</t>
  </si>
  <si>
    <t>3-3-1-14-03-31-0404</t>
  </si>
  <si>
    <t>´3311403310404000000000</t>
  </si>
  <si>
    <t>222 - Fortalecimiento institucional para la transparencia, participaci ciudadana, control y responsabilidad social y anticorrupci</t>
  </si>
  <si>
    <t>3-3-1-14-03-26-0943-222</t>
  </si>
  <si>
    <t>´3311403260943222000000</t>
  </si>
  <si>
    <t>Fortalecimiento institucional para la transparencia, participaci ciudadana, control y responsabilidad social y anticorrupci</t>
  </si>
  <si>
    <t>3-3-1-14-03-26-0943</t>
  </si>
  <si>
    <t>´3311403260943000000000</t>
  </si>
  <si>
    <t>200 - Reasentamiento de hogares localizados en zonas de alto riesgo no mitigable</t>
  </si>
  <si>
    <t>3-3-1-14-02-20-3075-200</t>
  </si>
  <si>
    <t>´3311402203075200000000</t>
  </si>
  <si>
    <t>Reasentamiento de hogares localizados en zonas de alto riesgo no mitigable</t>
  </si>
  <si>
    <t>3-3-1-14-02-20-3075</t>
  </si>
  <si>
    <t>´3311402203075000000000</t>
  </si>
  <si>
    <t>175 - Mejoramiento de vivienda en sus condiciones f﨎icas</t>
  </si>
  <si>
    <t>3-3-1-14-01-15-7328-175</t>
  </si>
  <si>
    <t>´3311401157328175000000</t>
  </si>
  <si>
    <t>Mejoramiento de vivienda en sus condiciones f﨎icas</t>
  </si>
  <si>
    <t>3-3-1-14-01-15-7328</t>
  </si>
  <si>
    <t>´3311401157328000000000</t>
  </si>
  <si>
    <t>174 - Desarrollo de proyectos de vivienda de inter駸 prioritario</t>
  </si>
  <si>
    <t>3-3-1-14-01-15-0691-174</t>
  </si>
  <si>
    <t>´3311401150691174000000</t>
  </si>
  <si>
    <t>Desarrollo de proyectos de vivienda de inter駸 prioritario</t>
  </si>
  <si>
    <t>3-3-1-14-01-15-0691</t>
  </si>
  <si>
    <t>´3311401150691000000000</t>
  </si>
  <si>
    <t>175 - Titulaci de predios</t>
  </si>
  <si>
    <t>3-3-1-14-01-15-0471-175</t>
  </si>
  <si>
    <t>´3311401150471175000000</t>
  </si>
  <si>
    <t>Titulaci de predios</t>
  </si>
  <si>
    <t>3-3-1-14-01-15-0471</t>
  </si>
  <si>
    <t>´3311401150471000000000</t>
  </si>
  <si>
    <t>175 - Mejoramiento integral de barrios</t>
  </si>
  <si>
    <t>3-3-1-14-01-15-0208-175</t>
  </si>
  <si>
    <t>´3311401150208175000000</t>
  </si>
  <si>
    <t>Mejoramiento integral de barrios</t>
  </si>
  <si>
    <t>3-3-1-14-01-15-0208</t>
  </si>
  <si>
    <t>´3311401150208000000000</t>
  </si>
  <si>
    <t>Vivienda y h畸itat humanos</t>
  </si>
  <si>
    <t>3-3-1-14-01-15</t>
  </si>
  <si>
    <t>´3311401150000000000000</t>
  </si>
  <si>
    <t>155 - Gesti para la Construcci y Mejoramiento de Vivienda Rural</t>
  </si>
  <si>
    <t>3-3-1-14-01-10-0962-155</t>
  </si>
  <si>
    <t>´3311401100962155000000</t>
  </si>
  <si>
    <t>Gesti para la Construcci y Mejoramiento de Vivienda Rural</t>
  </si>
  <si>
    <t>3-3-1-14-01-10-0962</t>
  </si>
  <si>
    <t>´3311401100962000000000</t>
  </si>
  <si>
    <t>Ruralidad humana</t>
  </si>
  <si>
    <t>3-3-1-14-01-10</t>
  </si>
  <si>
    <t>´3311401100000000000000</t>
  </si>
  <si>
    <t>3-1-1-01-25-03</t>
  </si>
  <si>
    <t>´3110125030000000000000</t>
  </si>
  <si>
    <t>Convenciones Colectivas o Convenios</t>
  </si>
  <si>
    <t>3-1-1-01-25</t>
  </si>
  <si>
    <t>´3110125000000000000000</t>
  </si>
  <si>
    <t>CAJA DE VIVIENDA POPULAR.</t>
  </si>
  <si>
    <t>12.</t>
  </si>
  <si>
    <t xml:space="preserve"> 9 __208.xlsx</t>
  </si>
  <si>
    <t>20151007292303161432843</t>
  </si>
  <si>
    <t>208</t>
  </si>
  <si>
    <t>Vigencia =2015  Mes = 9 Entidad = 208 Unidad Ejecutora = 01</t>
  </si>
  <si>
    <t>3EP_211 01</t>
  </si>
  <si>
    <t>238 - Fortalecimiento institucional</t>
  </si>
  <si>
    <t>3-3-1-14-03-31-0818-238</t>
  </si>
  <si>
    <t>´3311403310818238000000</t>
  </si>
  <si>
    <t>3-3-1-14-03-31-0818</t>
  </si>
  <si>
    <t>´3311403310818000000000</t>
  </si>
  <si>
    <t>222 - Probidad y transparencia en el IDRD</t>
  </si>
  <si>
    <t>3-3-1-14-03-26-0949-222</t>
  </si>
  <si>
    <t>´3311403260949222000000</t>
  </si>
  <si>
    <t>Probidad y transparencia en el IDRD</t>
  </si>
  <si>
    <t>3-3-1-14-03-26-0949</t>
  </si>
  <si>
    <t>´3311403260949000000000</t>
  </si>
  <si>
    <t>194 - Pedalea por Bogot・</t>
  </si>
  <si>
    <t>3-3-1-14-02-19-0845-194</t>
  </si>
  <si>
    <t>´3311402190845194000000</t>
  </si>
  <si>
    <t>Pedalea por Bogot・</t>
  </si>
  <si>
    <t>3-3-1-14-02-19-0845</t>
  </si>
  <si>
    <t>´3311402190845000000000</t>
  </si>
  <si>
    <t>143 - Corredores vitales</t>
  </si>
  <si>
    <t>3-3-1-14-01-08-0867-143</t>
  </si>
  <si>
    <t>´3311401080867143000000</t>
  </si>
  <si>
    <t>Corredores vitales</t>
  </si>
  <si>
    <t>3-3-1-14-01-08-0867</t>
  </si>
  <si>
    <t>´3311401080867000000000</t>
  </si>
  <si>
    <t>146 - Bogot・es mi parche</t>
  </si>
  <si>
    <t>3-3-1-14-01-08-0862-146</t>
  </si>
  <si>
    <t>´3311401080862146000000</t>
  </si>
  <si>
    <t>Bogot・es mi parche</t>
  </si>
  <si>
    <t>3-3-1-14-01-08-0862</t>
  </si>
  <si>
    <t>´3311401080862000000000</t>
  </si>
  <si>
    <t>145 - Acciones metropolitanas para la convivencia</t>
  </si>
  <si>
    <t>3-3-1-14-01-08-0846-145</t>
  </si>
  <si>
    <t>´3311401080846145000000</t>
  </si>
  <si>
    <t>Acciones metropolitanas para la convivencia</t>
  </si>
  <si>
    <t>3-3-1-14-01-08-0846</t>
  </si>
  <si>
    <t>´3311401080846000000000</t>
  </si>
  <si>
    <t>145 - Parques inclusivos: f﨎ica, social, econica y ambientalmente</t>
  </si>
  <si>
    <t>3-3-1-14-01-08-0842-145</t>
  </si>
  <si>
    <t>´3311401080842145000000</t>
  </si>
  <si>
    <t>Parques inclusivos: f﨎ica, social, econica y ambientalmente</t>
  </si>
  <si>
    <t>3-3-1-14-01-08-0842</t>
  </si>
  <si>
    <t>´3311401080842000000000</t>
  </si>
  <si>
    <t>145 - Bogot・forjador de campeones</t>
  </si>
  <si>
    <t>3-3-1-14-01-08-0816-145</t>
  </si>
  <si>
    <t>´3311401080816145000000</t>
  </si>
  <si>
    <t>Bogot・forjador de campeones</t>
  </si>
  <si>
    <t>3-3-1-14-01-08-0816</t>
  </si>
  <si>
    <t>´3311401080816000000000</t>
  </si>
  <si>
    <t>145 - Bogot・participactiva</t>
  </si>
  <si>
    <t>3-3-1-14-01-08-0814-145</t>
  </si>
  <si>
    <t>´3311401080814145000000</t>
  </si>
  <si>
    <t>Bogot・participactiva</t>
  </si>
  <si>
    <t>3-3-1-14-01-08-0814</t>
  </si>
  <si>
    <t>´3311401080814000000000</t>
  </si>
  <si>
    <t>145 - Construcci y adecuaci de parques y escenarios para la inclusi</t>
  </si>
  <si>
    <t>3-3-1-14-01-08-0708-145</t>
  </si>
  <si>
    <t>´3311401080708145000000</t>
  </si>
  <si>
    <t>Construcci y adecuaci de parques y escenarios para la inclusi</t>
  </si>
  <si>
    <t>3-3-1-14-01-08-0708</t>
  </si>
  <si>
    <t>´3311401080708000000000</t>
  </si>
  <si>
    <t>3-3-1-14-01-08</t>
  </si>
  <si>
    <t>´3311401080000000000000</t>
  </si>
  <si>
    <t>128 - Tiempo libre tiempo activo</t>
  </si>
  <si>
    <t>3-3-1-14-01-05-0847-128</t>
  </si>
  <si>
    <t>´3311401050847128000000</t>
  </si>
  <si>
    <t>Tiempo libre tiempo activo</t>
  </si>
  <si>
    <t>3-3-1-14-01-05-0847</t>
  </si>
  <si>
    <t>´3311401050847000000000</t>
  </si>
  <si>
    <t>Lucha contra distintos tipos de discriminaci y violencias por condici, situaci, identidad, diferencia, diversidad o etapa del ciclo vital</t>
  </si>
  <si>
    <t>3-3-1-14-01-05</t>
  </si>
  <si>
    <t>´3311401050000000000000</t>
  </si>
  <si>
    <t>115 - Jornada escolar 40 horas semanales                                                                                                                                                          .</t>
  </si>
  <si>
    <t>3-3-1-14-01-03-0928-115</t>
  </si>
  <si>
    <t>´3311401030928115000000</t>
  </si>
  <si>
    <t>Jornada escolar 40 horas semanales</t>
  </si>
  <si>
    <t>3-3-1-14-01-03-0928</t>
  </si>
  <si>
    <t>´3311401030928000000000</t>
  </si>
  <si>
    <t>Construcci de saberes. Educaci incluyente, diversa y de calidad para disfrutar y aprender</t>
  </si>
  <si>
    <t>3-3-1-14-01-03</t>
  </si>
  <si>
    <t>´3311401030000000000000</t>
  </si>
  <si>
    <t>Otros Programas y Convenios Institucionales</t>
  </si>
  <si>
    <t>3-1-2-02-13-99</t>
  </si>
  <si>
    <t>´3120213990000000000000</t>
  </si>
  <si>
    <t>Programas y Convenios Institucionales</t>
  </si>
  <si>
    <t>Personal Administrativo</t>
  </si>
  <si>
    <t>3-1-1-01-25-01</t>
  </si>
  <si>
    <t>´3110125010000000000000</t>
  </si>
  <si>
    <t>3-1-1-01-20</t>
  </si>
  <si>
    <t>´3110120000000000000000</t>
  </si>
  <si>
    <t>INSTITUTO DISTRITAL PARA LA RECREACION Y EL DEPORTE - IDRD.</t>
  </si>
  <si>
    <t>10.</t>
  </si>
  <si>
    <t xml:space="preserve"> 9 __211.xlsx</t>
  </si>
  <si>
    <t>20151007292403161432876</t>
  </si>
  <si>
    <t>211</t>
  </si>
  <si>
    <t>Vigencia =2015  Mes = 9 Entidad = 211 Unidad Ejecutora = 01</t>
  </si>
  <si>
    <t>3EP_213 01</t>
  </si>
  <si>
    <t>235 - Fortalecimiento y mejoramiento de la gesti institucional</t>
  </si>
  <si>
    <t>3-3-1-14-03-31-0733-235</t>
  </si>
  <si>
    <t>´3311403310733235000000</t>
  </si>
  <si>
    <t>Fortalecimiento y mejoramiento de la gesti institucional</t>
  </si>
  <si>
    <t>3-3-1-14-03-31-0733</t>
  </si>
  <si>
    <t>´3311403310733000000000</t>
  </si>
  <si>
    <t>222 - Transparencia en la gesti institucional</t>
  </si>
  <si>
    <t>3-3-1-14-03-26-0942-222</t>
  </si>
  <si>
    <t>´3311403260942222000000</t>
  </si>
  <si>
    <t>Transparencia en la gesti institucional</t>
  </si>
  <si>
    <t>3-3-1-14-03-26-0942</t>
  </si>
  <si>
    <t>´3311403260942000000000</t>
  </si>
  <si>
    <t>177 - Revitalizaci del centro tradicional y de sectores e inmuebles de inter駸 cultural en el Distrito Capital</t>
  </si>
  <si>
    <t>3-3-1-14-01-16-0440-177</t>
  </si>
  <si>
    <t>´3311401160440177000000</t>
  </si>
  <si>
    <t>Revitalizaci del centro tradicional y de sectores e inmuebles de inter駸 cultural en el Distrito Capital</t>
  </si>
  <si>
    <t>3-3-1-14-01-16-0440</t>
  </si>
  <si>
    <t>´3311401160440000000000</t>
  </si>
  <si>
    <t>Revitalizaci del centro ampliado</t>
  </si>
  <si>
    <t>3-3-1-14-01-16</t>
  </si>
  <si>
    <t>´3311401160000000000000</t>
  </si>
  <si>
    <t>144 - Circulaci y divulgaci de los valores del patrimonio cultural</t>
  </si>
  <si>
    <t>3-3-1-14-01-08-0746-144</t>
  </si>
  <si>
    <t>´3311401080746144000000</t>
  </si>
  <si>
    <t>Circulaci y divulgaci de los valores del patrimonio cultural</t>
  </si>
  <si>
    <t>3-3-1-14-01-08-0746</t>
  </si>
  <si>
    <t>´3311401080746000000000</t>
  </si>
  <si>
    <t>144 - Gesti e intervenci del patrimonio cultural material del Distrito Capital</t>
  </si>
  <si>
    <t>3-3-1-14-01-08-0498-144</t>
  </si>
  <si>
    <t>´3311401080498144000000</t>
  </si>
  <si>
    <t>Gesti e intervenci del patrimonio cultural material del Distrito Capital</t>
  </si>
  <si>
    <t>3-3-1-14-01-08-0498</t>
  </si>
  <si>
    <t>´3311401080498000000000</t>
  </si>
  <si>
    <t>128 - Memoria histica y patrimonio cultural</t>
  </si>
  <si>
    <t>3-3-1-14-01-05-0439-128</t>
  </si>
  <si>
    <t>´3311401050439128000000</t>
  </si>
  <si>
    <t>Memoria histica y patrimonio cultural</t>
  </si>
  <si>
    <t>3-3-1-14-01-05-0439</t>
  </si>
  <si>
    <t>´3311401050439000000000</t>
  </si>
  <si>
    <t>115 - Jornada educativa 佖ica para la excelencia acad駑ica y la formaci integral</t>
  </si>
  <si>
    <t>3-3-1-14-01-03-0911-115</t>
  </si>
  <si>
    <t>´3311401030911115000000</t>
  </si>
  <si>
    <t>Jornada educativa 佖ica para la excelencia acad駑ica y la formaci integral</t>
  </si>
  <si>
    <t>3-3-1-14-01-03-0911</t>
  </si>
  <si>
    <t>´3311401030911000000000</t>
  </si>
  <si>
    <t>INSTITUTO DISTRITAL DEL PATRIMONIO CULTURAL -IDPC.</t>
  </si>
  <si>
    <t xml:space="preserve"> 9 __213.xlsx</t>
  </si>
  <si>
    <t>20151007292513161432910</t>
  </si>
  <si>
    <t>213</t>
  </si>
  <si>
    <t>Vigencia =2015  Mes = 9 Entidad = 213 Unidad Ejecutora = 01</t>
  </si>
  <si>
    <t>167 - Generaci de Ingresos y Oportunidades Misi Bogot・Humana</t>
  </si>
  <si>
    <t>3-3-1-14-01-13-0968-167</t>
  </si>
  <si>
    <t>´3311401130968167000000</t>
  </si>
  <si>
    <t>3EP_214 01</t>
  </si>
  <si>
    <t>Generaci de Ingresos y Oportunidades Misi Bogot・Humana</t>
  </si>
  <si>
    <t>3-3-1-14-01-13-0968</t>
  </si>
  <si>
    <t>´3311401130968000000000</t>
  </si>
  <si>
    <t>137 - Atenci Integral y preventiva a adolescentes en conflicto con la ley</t>
  </si>
  <si>
    <t>3-3-1-14-01-07-0969-137</t>
  </si>
  <si>
    <t>´3311401070969137000000</t>
  </si>
  <si>
    <t>Atenci Integral y preventiva a adolescentes en conflicto con la ley</t>
  </si>
  <si>
    <t>3-3-1-14-01-07-0969</t>
  </si>
  <si>
    <t>´3311401070969000000000</t>
  </si>
  <si>
    <t>Bogot・ un territorio que defiende, protege y promueve los derechos humanos</t>
  </si>
  <si>
    <t>3-3-1-14-01-07</t>
  </si>
  <si>
    <t>´3311401070000000000000</t>
  </si>
  <si>
    <t>125 - Protecci Integral a Niz y Juventud en Situaci de Vulneraci de Derechos</t>
  </si>
  <si>
    <t>3-3-1-14-01-05-0960-125</t>
  </si>
  <si>
    <t>´3311401050960125000000</t>
  </si>
  <si>
    <t>Protecci Integral a Niz y Juventud en Situaci de Vulneraci de Derechos</t>
  </si>
  <si>
    <t>3-3-1-14-01-05-0960</t>
  </si>
  <si>
    <t>´3311401050960000000000</t>
  </si>
  <si>
    <t>125 - Fortalecimiento institucional y de la infraestructura de unidades de protecci integral y dependencias</t>
  </si>
  <si>
    <t>3-3-1-14-01-05-0959-125</t>
  </si>
  <si>
    <t>´3311401050959125000000</t>
  </si>
  <si>
    <t>Fortalecimiento institucional y de la infraestructura de unidades de protecci integral y dependencias</t>
  </si>
  <si>
    <t>3-3-1-14-01-05-0959</t>
  </si>
  <si>
    <t>´3311401050959000000000</t>
  </si>
  <si>
    <t>96972369060       57</t>
  </si>
  <si>
    <t>122533237050       72</t>
  </si>
  <si>
    <t>125 - Protecci, prevenci y atenci integral a nis, nis, adolescentes y jenes en situaci de vida de y en calle y pandilleros en condici de fragilidad social</t>
  </si>
  <si>
    <t>3-3-1-14-01-05-0722-125</t>
  </si>
  <si>
    <t>´3311401050722125000000</t>
  </si>
  <si>
    <t>Protecci, prevenci y atenci integral a nis, nis, adolescentes y jenes en situaci de vida de y en calle y pandilleros en condici de fragilidad social</t>
  </si>
  <si>
    <t>3-3-1-14-01-05-0722</t>
  </si>
  <si>
    <t>´3311401050722000000000</t>
  </si>
  <si>
    <t>125 - Modernizaci y fortalecimiento de las tecnolog僘s de informaci y comunicaciones TIC</t>
  </si>
  <si>
    <t>3-3-1-14-01-05-0640-125</t>
  </si>
  <si>
    <t>´3311401050640125000000</t>
  </si>
  <si>
    <t>Modernizaci y fortalecimiento de las tecnolog僘s de informaci y comunicaciones TIC</t>
  </si>
  <si>
    <t>3-3-1-14-01-05-0640</t>
  </si>
  <si>
    <t>´3311401050640000000000</t>
  </si>
  <si>
    <t>INSTITUTO DISTRITAL PARA LA PROTECCION DE JUVENTUD Y LA NIÑEZ DESAMPARADA-IDIPRON..</t>
  </si>
  <si>
    <t>09.</t>
  </si>
  <si>
    <t xml:space="preserve"> 9 __214.xlsx</t>
  </si>
  <si>
    <t>20151007292613161432943</t>
  </si>
  <si>
    <t>214</t>
  </si>
  <si>
    <t>Vigencia =2015  Mes = 9 Entidad = 214 Unidad Ejecutora = 01</t>
  </si>
  <si>
    <t>235 - Dotaci, adecuaci y mantenimiento de la infraestructura f﨎ica, t馗nica e inform疸ica</t>
  </si>
  <si>
    <t>3-3-1-14-03-31-7032-235</t>
  </si>
  <si>
    <t>´3311403317032235000000</t>
  </si>
  <si>
    <t>3EP_215 01</t>
  </si>
  <si>
    <t>Dotaci, adecuaci y mantenimiento de la infraestructura f﨎ica, t馗nica e inform疸ica</t>
  </si>
  <si>
    <t>3-3-1-14-03-31-7032</t>
  </si>
  <si>
    <t>´3311403317032000000000</t>
  </si>
  <si>
    <t>3-3-1-14-03-31-0475-235</t>
  </si>
  <si>
    <t>´3311403310475235000000</t>
  </si>
  <si>
    <t>3-3-1-14-03-31-0475</t>
  </si>
  <si>
    <t>´3311403310475000000000</t>
  </si>
  <si>
    <t>224 - Capital humano y probidad</t>
  </si>
  <si>
    <t>3-3-1-14-03-26-0958-224</t>
  </si>
  <si>
    <t>´3311403260958224000000</t>
  </si>
  <si>
    <t>222 - Capital humano y probidad</t>
  </si>
  <si>
    <t>3-3-1-14-03-26-0958-222</t>
  </si>
  <si>
    <t>´3311403260958222000000</t>
  </si>
  <si>
    <t>Capital humano y probidad</t>
  </si>
  <si>
    <t>3-3-1-14-03-26-0958</t>
  </si>
  <si>
    <t>´3311403260958000000000</t>
  </si>
  <si>
    <t>146 - Realizaci de actividades art﨎ticas y culturales</t>
  </si>
  <si>
    <t>3-3-1-14-01-08-0656-146</t>
  </si>
  <si>
    <t>´3311401080656146000000</t>
  </si>
  <si>
    <t>144 - Realizaci de actividades art﨎ticas y culturales</t>
  </si>
  <si>
    <t>3-3-1-14-01-08-0656-144</t>
  </si>
  <si>
    <t>´3311401080656144000000</t>
  </si>
  <si>
    <t>143 - Realizaci de actividades art﨎ticas y culturales</t>
  </si>
  <si>
    <t>3-3-1-14-01-08-0656-143</t>
  </si>
  <si>
    <t>´3311401080656143000000</t>
  </si>
  <si>
    <t>Realizaci de actividades art﨎ticas y culturales</t>
  </si>
  <si>
    <t>3-3-1-14-01-08-0656</t>
  </si>
  <si>
    <t>´3311401080656000000000</t>
  </si>
  <si>
    <t>144 - Formaci para la democracia</t>
  </si>
  <si>
    <t>3-3-1-14-01-08-0477-144</t>
  </si>
  <si>
    <t>´3311401080477144000000</t>
  </si>
  <si>
    <t>Formaci para la democracia</t>
  </si>
  <si>
    <t>3-3-1-14-01-08-0477</t>
  </si>
  <si>
    <t>´3311401080477000000000</t>
  </si>
  <si>
    <t>128 - Culturas en la diversidad</t>
  </si>
  <si>
    <t>3-3-1-14-01-05-0912-128</t>
  </si>
  <si>
    <t>´3311401050912128000000</t>
  </si>
  <si>
    <t>Culturas en la diversidad</t>
  </si>
  <si>
    <t>3-3-1-14-01-05-0912</t>
  </si>
  <si>
    <t>´3311401050912000000000</t>
  </si>
  <si>
    <t>FUNDACION GILBERTO ALZATE AVENDAÑO..</t>
  </si>
  <si>
    <t xml:space="preserve"> 9 __215.xlsx</t>
  </si>
  <si>
    <t>20151007292703161432975</t>
  </si>
  <si>
    <t>215</t>
  </si>
  <si>
    <t>Vigencia =2015  Mes = 9 Entidad = 215 Unidad Ejecutora = 01</t>
  </si>
  <si>
    <t>3-3-1-14-03-31-0518-235</t>
  </si>
  <si>
    <t>´3311403310518235000000</t>
  </si>
  <si>
    <t>3EP_216 01</t>
  </si>
  <si>
    <t>3-3-1-14-03-31-0518</t>
  </si>
  <si>
    <t>´3311403310518000000000</t>
  </si>
  <si>
    <t>222 - Transparencia en la OFB</t>
  </si>
  <si>
    <t>3-3-1-14-03-26-0952-222</t>
  </si>
  <si>
    <t>´3311403260952222000000</t>
  </si>
  <si>
    <t>Transparencia en la OFB</t>
  </si>
  <si>
    <t>3-3-1-14-03-26-0952</t>
  </si>
  <si>
    <t>´3311403260952000000000</t>
  </si>
  <si>
    <t>147 - Fomento de la m俍ica sinfica</t>
  </si>
  <si>
    <t>3-3-1-14-01-08-0513-147</t>
  </si>
  <si>
    <t>´3311401080513147000000</t>
  </si>
  <si>
    <t>144 - Fomento de la m俍ica sinfica</t>
  </si>
  <si>
    <t>3-3-1-14-01-08-0513-144</t>
  </si>
  <si>
    <t>´3311401080513144000000</t>
  </si>
  <si>
    <t>143 - Fomento de la m俍ica sinfica</t>
  </si>
  <si>
    <t>3-3-1-14-01-08-0513-143</t>
  </si>
  <si>
    <t>´3311401080513143000000</t>
  </si>
  <si>
    <t>Fomento de la m俍ica sinfica</t>
  </si>
  <si>
    <t>3-3-1-14-01-08-0513</t>
  </si>
  <si>
    <t>´3311401080513000000000</t>
  </si>
  <si>
    <t>144 - Mantenimiento y sostenimiento de la infraestructura cultural p炻lica</t>
  </si>
  <si>
    <t>3-3-1-14-01-08-0450-144</t>
  </si>
  <si>
    <t>´3311401080450144000000</t>
  </si>
  <si>
    <t>Mantenimiento y sostenimiento de la infraestructura cultural p炻lica</t>
  </si>
  <si>
    <t>3-3-1-14-01-08-0450</t>
  </si>
  <si>
    <t>´3311401080450000000000</t>
  </si>
  <si>
    <t>128 - M俍ica sinfica para todos y todas</t>
  </si>
  <si>
    <t>3-3-1-14-01-05-0920-128</t>
  </si>
  <si>
    <t>´3311401050920128000000</t>
  </si>
  <si>
    <t>M俍ica sinfica para todos y todas</t>
  </si>
  <si>
    <t>3-3-1-14-01-05-0920</t>
  </si>
  <si>
    <t>´3311401050920000000000</t>
  </si>
  <si>
    <t>115 - M俍ica de la OFB para la jornada 佖ica</t>
  </si>
  <si>
    <t>3-3-1-14-01-03-0919-115</t>
  </si>
  <si>
    <t>´3311401030919115000000</t>
  </si>
  <si>
    <t>M俍icas de la OFB para la jornada 佖ica</t>
  </si>
  <si>
    <t>3-3-1-14-01-03-0919</t>
  </si>
  <si>
    <t>´3311401030919000000000</t>
  </si>
  <si>
    <t>ORQUESTA FILARMONICA DE BOGOTA, D.C..</t>
  </si>
  <si>
    <t xml:space="preserve"> 9 __216.xlsx</t>
  </si>
  <si>
    <t>20151007293333161433935</t>
  </si>
  <si>
    <t>216</t>
  </si>
  <si>
    <t>Vigencia =2015  Mes = 9 Entidad = 216 Unidad Ejecutora = 01</t>
  </si>
  <si>
    <t>3EP_217 01</t>
  </si>
  <si>
    <t>235 - Desarrollo y fortalecimiento institucional del FVS</t>
  </si>
  <si>
    <t>3-3-1-14-03-31-0684-235</t>
  </si>
  <si>
    <t>´3311403310684235000000</t>
  </si>
  <si>
    <t>Desarrollo y fortalecimiento institucional del FVS</t>
  </si>
  <si>
    <t>3-3-1-14-03-31-0684</t>
  </si>
  <si>
    <t>´3311403310684000000000</t>
  </si>
  <si>
    <t>228 - Apoyo log﨎tico especializado destinado a la seguridad, defensa y justicia</t>
  </si>
  <si>
    <t>3-3-1-14-03-28-0683-228</t>
  </si>
  <si>
    <t>´3311403280683228000000</t>
  </si>
  <si>
    <t>Apoyo log﨎tico especializado destinado a la seguridad, defensa y justicia</t>
  </si>
  <si>
    <t>3-3-1-14-03-28-0683</t>
  </si>
  <si>
    <t>´3311403280683000000000</t>
  </si>
  <si>
    <t>228 - Adquisici y dotaci de bienes y servicios para el fortalecimiento integral de la seguridad, defensa y justicia en la ciudad</t>
  </si>
  <si>
    <t>3-3-1-14-03-28-0682-228</t>
  </si>
  <si>
    <t>´3311403280682228000000</t>
  </si>
  <si>
    <t>Adquisici y dotaci de bienes y servicios para el fortalecimiento integral de la seguridad, defensa y justicia en la ciudad</t>
  </si>
  <si>
    <t>3-3-1-14-03-28-0682</t>
  </si>
  <si>
    <t>´3311403280682000000000</t>
  </si>
  <si>
    <t>228 - Fortalecimiento integral de equipamientos para la seguridad, la defensa y justicia de la ciudad</t>
  </si>
  <si>
    <t>3-3-1-14-03-28-0681-228</t>
  </si>
  <si>
    <t>´3311403280681228000000</t>
  </si>
  <si>
    <t>Fortalecimiento integral de equipamientos para la seguridad, la defensa y justicia de la ciudad</t>
  </si>
  <si>
    <t>3-3-1-14-03-28-0681</t>
  </si>
  <si>
    <t>´3311403280681000000000</t>
  </si>
  <si>
    <t>229 - N伹ero 佖ico de seguridad y emergencias (NUSE 123)</t>
  </si>
  <si>
    <t>3-3-1-14-03-28-0383-229</t>
  </si>
  <si>
    <t>´3311403280383229000000</t>
  </si>
  <si>
    <t>N伹ero 佖ico de seguridad y emergencias (NUSE 123)</t>
  </si>
  <si>
    <t>3-3-1-14-03-28-0383</t>
  </si>
  <si>
    <t>´3311403280383000000000</t>
  </si>
  <si>
    <t>Fortalecimiento de la seguridad ciudadana</t>
  </si>
  <si>
    <t>3-3-1-14-03-28</t>
  </si>
  <si>
    <t>´3311403280000000000000</t>
  </si>
  <si>
    <t>222 - Fortalecimiento de la gesti 騁ica institucional y lucha contra la corrupci</t>
  </si>
  <si>
    <t>3-3-1-14-03-26-0937-222</t>
  </si>
  <si>
    <t>´3311403260937222000000</t>
  </si>
  <si>
    <t>Fortalecimiento de la gesti 騁ica institucional y lucha contra la corrupci</t>
  </si>
  <si>
    <t>3-3-1-14-03-26-0937</t>
  </si>
  <si>
    <t>´3311403260937000000000</t>
  </si>
  <si>
    <t>FONDO DE VIGILANCIA Y SEGURIDAD DE BOGOTA, D.C..</t>
  </si>
  <si>
    <t>02.</t>
  </si>
  <si>
    <t xml:space="preserve"> 9 __217.xlsx</t>
  </si>
  <si>
    <t>20151007293413161433966</t>
  </si>
  <si>
    <t>217</t>
  </si>
  <si>
    <t>Vigencia =2015  Mes = 9 Entidad = 217 Unidad Ejecutora = 01</t>
  </si>
  <si>
    <t>3EP_218 01</t>
  </si>
  <si>
    <t>235 - Modernizaci y fortalecimiento institucional</t>
  </si>
  <si>
    <t>3-3-1-14-03-31-0866-235</t>
  </si>
  <si>
    <t>´3311403310866235000000</t>
  </si>
  <si>
    <t>Modernizaci y fortalecimiento institucional</t>
  </si>
  <si>
    <t>3-3-1-14-03-31-0866</t>
  </si>
  <si>
    <t>´3311403310866000000000</t>
  </si>
  <si>
    <t>183 - Armonizaci de las relaciones ecosistema-cultura para disminuir la vulnerabilidad de la regi capital frente a los efectos del cambio clim疸ico</t>
  </si>
  <si>
    <t>3-3-1-14-02-17-0865-183</t>
  </si>
  <si>
    <t>´3311402170865183000000</t>
  </si>
  <si>
    <t>Armonizaci de las relaciones ecosistema-cultura para disminuir la vulnerabilidad de la regi capital frente a los efectos del cambio clim疸ico</t>
  </si>
  <si>
    <t>3-3-1-14-02-17-0865</t>
  </si>
  <si>
    <t>´3311402170865000000000</t>
  </si>
  <si>
    <t>183 - Investigaci y conservaci de la flora y ecosistemas de la regi capital como estrategia de adaptaci al cambio clim疸ico</t>
  </si>
  <si>
    <t>3-3-1-14-02-17-0864-183</t>
  </si>
  <si>
    <t>´3311402170864183000000</t>
  </si>
  <si>
    <t>Investigaci y conservaci de la flora y ecosistemas de la regi capital como estrategia de adaptaci al cambio clim疸ico</t>
  </si>
  <si>
    <t>3-3-1-14-02-17-0864</t>
  </si>
  <si>
    <t>´3311402170864000000000</t>
  </si>
  <si>
    <t>183 - Intervenci territorial para el mejoramiento de la cobertura vegetal del Distrito Capital</t>
  </si>
  <si>
    <t>3-3-1-14-02-17-0863-183</t>
  </si>
  <si>
    <t>´3311402170863183000000</t>
  </si>
  <si>
    <t>Intervenci territorial para el mejoramiento de la cobertura vegetal del Distrito Capital</t>
  </si>
  <si>
    <t>3-3-1-14-02-17-0863</t>
  </si>
  <si>
    <t>´3311402170863000000000</t>
  </si>
  <si>
    <t>Recuperaci rehabilitaci y restauraci de la estructura ecolica principal y de los espacios del agua</t>
  </si>
  <si>
    <t>3-3-1-14-02-17</t>
  </si>
  <si>
    <t>´3311402170000000000000</t>
  </si>
  <si>
    <t>JARDIN BOTANICO DE BOGOTA JOSE CELESTINO MUTIS..</t>
  </si>
  <si>
    <t xml:space="preserve"> 9 __218.xlsx</t>
  </si>
  <si>
    <t>20151007293513161433999</t>
  </si>
  <si>
    <t>218</t>
  </si>
  <si>
    <t>Vigencia =2015  Mes = 9 Entidad = 218 Unidad Ejecutora = 01</t>
  </si>
  <si>
    <t>3-3-1-14-03-31-0907-235</t>
  </si>
  <si>
    <t>´3311403310907235000000</t>
  </si>
  <si>
    <t>3EP_219 01</t>
  </si>
  <si>
    <t>3-3-1-14-03-31-0907</t>
  </si>
  <si>
    <t>´3311403310907000000000</t>
  </si>
  <si>
    <t>117 - Investigaci e innovaci para la construcci de conocimiento educativo y pedagico</t>
  </si>
  <si>
    <t>3-3-1-14-01-03-0702-117</t>
  </si>
  <si>
    <t>´3311401030702117000000</t>
  </si>
  <si>
    <t>Investigaci e innovaci para la construcci de conocimiento educativo y pedagico</t>
  </si>
  <si>
    <t>3-3-1-14-01-03-0702</t>
  </si>
  <si>
    <t>´3311401030702000000000</t>
  </si>
  <si>
    <t>INSTITUTO PARA LA INVESTIGACION EDUCATIVA Y EL DESARROLLO PEDAGOGICO- IDEP..</t>
  </si>
  <si>
    <t>07.</t>
  </si>
  <si>
    <t xml:space="preserve"> 9 __219.xlsx</t>
  </si>
  <si>
    <t>20151007293603161434031</t>
  </si>
  <si>
    <t>219</t>
  </si>
  <si>
    <t>Vigencia =2015  Mes = 9 Entidad = 219 Unidad Ejecutora = 01</t>
  </si>
  <si>
    <t>235 - Gesti estrat馮ica y fortalecimiento institucional</t>
  </si>
  <si>
    <t>3-3-1-14-03-31-0873-235</t>
  </si>
  <si>
    <t>´3311403310873235000000</t>
  </si>
  <si>
    <t>3EP_220 01</t>
  </si>
  <si>
    <t>Gesti estrat馮ica y fortalecimiento institucional</t>
  </si>
  <si>
    <t>3-3-1-14-03-31-0873</t>
  </si>
  <si>
    <t>´3311403310873000000000</t>
  </si>
  <si>
    <t>217 - Planeaci y presupuestaci participativa para la superaci de la segregaci y las discriminaciones</t>
  </si>
  <si>
    <t>3-3-1-14-03-24-0870-217</t>
  </si>
  <si>
    <t>´3311403240870217000000</t>
  </si>
  <si>
    <t>216 - Planeaci y presupuestaci participativa para la superaci de la segregaci y las discriminaciones</t>
  </si>
  <si>
    <t>3-3-1-14-03-24-0870-216</t>
  </si>
  <si>
    <t>´3311403240870216000000</t>
  </si>
  <si>
    <t>215 - Planeaci y presupuestaci participativa para la superaci de la segregaci y las discriminaciones</t>
  </si>
  <si>
    <t>3-3-1-14-03-24-0870-215</t>
  </si>
  <si>
    <t>´3311403240870215000000</t>
  </si>
  <si>
    <t>Planeaci y presupuestaci participativa para la superaci de la segregaci y las discriminaciones</t>
  </si>
  <si>
    <t>3-3-1-14-03-24-0870</t>
  </si>
  <si>
    <t>´3311403240870000000000</t>
  </si>
  <si>
    <t>218 - Comunicaci p炻lica para la movilizaci</t>
  </si>
  <si>
    <t>3-3-1-14-03-24-0857-218</t>
  </si>
  <si>
    <t>´3311403240857218000000</t>
  </si>
  <si>
    <t>Comunicaci p炻lica para la movilizaci</t>
  </si>
  <si>
    <t>3-3-1-14-03-24-0857</t>
  </si>
  <si>
    <t>´3311403240857000000000</t>
  </si>
  <si>
    <t>216 - Revitalizaci de la organizaci comunal</t>
  </si>
  <si>
    <t>3-3-1-14-03-24-0853-216</t>
  </si>
  <si>
    <t>´3311403240853216000000</t>
  </si>
  <si>
    <t>Revitalizaci de la organizaci comunal</t>
  </si>
  <si>
    <t>3-3-1-14-03-24-0853</t>
  </si>
  <si>
    <t>´3311403240853000000000</t>
  </si>
  <si>
    <t>Bogot・Humana: participa y decide</t>
  </si>
  <si>
    <t>3-3-1-14-03-24</t>
  </si>
  <si>
    <t>´3311403240000000000000</t>
  </si>
  <si>
    <t>INSTITUTO DISTRITAL DE LA PARTICIPACION Y ACCION COMUNAL.</t>
  </si>
  <si>
    <t xml:space="preserve"> 9 __220.xlsx</t>
  </si>
  <si>
    <t>20151007293673161434038</t>
  </si>
  <si>
    <t>220</t>
  </si>
  <si>
    <t>Vigencia =2015  Mes = 9 Entidad = 220 Unidad Ejecutora = 01</t>
  </si>
  <si>
    <t>235 - Sistemas de mejoramiento de la gesti y de la capacidad operativa de las entidades</t>
  </si>
  <si>
    <t>3-3-1-14-03-31-0712-235</t>
  </si>
  <si>
    <t>´3311403310712235000000</t>
  </si>
  <si>
    <t>3EP_221 01</t>
  </si>
  <si>
    <t>Sistemas de mejoramiento de la gesti y de la capacidad operativa de las entidades</t>
  </si>
  <si>
    <t>3-3-1-14-03-31-0712</t>
  </si>
  <si>
    <t>´3311403310712000000000</t>
  </si>
  <si>
    <t>164 - Bogot・ciudad tur﨎tica para el disfrute de todos</t>
  </si>
  <si>
    <t>3-3-1-14-01-12-0740-164</t>
  </si>
  <si>
    <t>´3311401120740164000000</t>
  </si>
  <si>
    <t>Bogot・ciudad tur﨎tica para el disfrute de todos</t>
  </si>
  <si>
    <t>3-3-1-14-01-12-0740</t>
  </si>
  <si>
    <t>´3311401120740000000000</t>
  </si>
  <si>
    <t>163 - Desarrollo tur﨎tico social y productivo de Bogot・</t>
  </si>
  <si>
    <t>3-3-1-14-01-12-0731-163</t>
  </si>
  <si>
    <t>´3311401120731163000000</t>
  </si>
  <si>
    <t>Desarrollo tur﨎tico social y productivo de Bogot・</t>
  </si>
  <si>
    <t>3-3-1-14-01-12-0731</t>
  </si>
  <si>
    <t>´3311401120731000000000</t>
  </si>
  <si>
    <t>INSTITUTO DISTRITAL DE TURISMO.</t>
  </si>
  <si>
    <t xml:space="preserve"> 9 __221.xlsx</t>
  </si>
  <si>
    <t>20151007293763161434070</t>
  </si>
  <si>
    <t>221</t>
  </si>
  <si>
    <t>Vigencia =2015  Mes = 9 Entidad = 221 Unidad Ejecutora = 01</t>
  </si>
  <si>
    <t>235 - Gesti de la divulgaci, difusi y las comunicaciones en el Instituto Distrital de las Artes</t>
  </si>
  <si>
    <t>3-3-1-14-03-31-0794-235</t>
  </si>
  <si>
    <t>´3311403310794235000000</t>
  </si>
  <si>
    <t>3EP_222 01</t>
  </si>
  <si>
    <t>Gesti de la divulgaci, difusi y las comunicaciones en el Instituto Distrital de las Artes</t>
  </si>
  <si>
    <t>3-3-1-14-03-31-0794</t>
  </si>
  <si>
    <t>´3311403310794000000000</t>
  </si>
  <si>
    <t>235 - Fortalecimiento de la gesti institucional del Instituto Distrital de las Artes</t>
  </si>
  <si>
    <t>3-3-1-14-03-31-0784-235</t>
  </si>
  <si>
    <t>´3311403310784235000000</t>
  </si>
  <si>
    <t>Fortalecimiento de la gesti institucional del Instituto Distrital de las Artes</t>
  </si>
  <si>
    <t>3-3-1-14-03-31-0784</t>
  </si>
  <si>
    <t>´3311403310784000000000</t>
  </si>
  <si>
    <t>223 - Promoci de la participaci ciudadana y la construcci de probidad</t>
  </si>
  <si>
    <t>3-3-1-14-03-26-0944-223</t>
  </si>
  <si>
    <t>´3311403260944223000000</t>
  </si>
  <si>
    <t>Promoci de la participaci ciudadana y la construcci de probidad</t>
  </si>
  <si>
    <t>3-3-1-14-03-26-0944</t>
  </si>
  <si>
    <t>´3311403260944000000000</t>
  </si>
  <si>
    <t>177 - Intervenciones urbanas a trav駸 de las artes</t>
  </si>
  <si>
    <t>3-3-1-14-01-16-0787-177</t>
  </si>
  <si>
    <t>´3311401160787177000000</t>
  </si>
  <si>
    <t>Intervenciones urbanas a trav駸 de las artes</t>
  </si>
  <si>
    <t>3-3-1-14-01-16-0787</t>
  </si>
  <si>
    <t>´3311401160787000000000</t>
  </si>
  <si>
    <t>149 - Fortalecimiento de las pr當ticas art﨎ticas en el Distrito Capital</t>
  </si>
  <si>
    <t>3-3-1-14-01-08-0795-149</t>
  </si>
  <si>
    <t>´3311401080795149000000</t>
  </si>
  <si>
    <t>147 - Fortalecimiento de las pr當ticas art﨎ticas en el Distrito Capital</t>
  </si>
  <si>
    <t>3-3-1-14-01-08-0795-147</t>
  </si>
  <si>
    <t>´3311401080795147000000</t>
  </si>
  <si>
    <t>146 - Fortalecimiento de las pr當ticas art﨎ticas en el Distrito Capital</t>
  </si>
  <si>
    <t>3-3-1-14-01-08-0795-146</t>
  </si>
  <si>
    <t>´3311401080795146000000</t>
  </si>
  <si>
    <t>145 - Fortalecimiento de las pr當ticas art﨎ticas en el Distrito Capital</t>
  </si>
  <si>
    <t>3-3-1-14-01-08-0795-145</t>
  </si>
  <si>
    <t>´3311401080795145000000</t>
  </si>
  <si>
    <t>144 - Fortalecimiento de las pr當ticas art﨎ticas en el Distrito Capital</t>
  </si>
  <si>
    <t>3-3-1-14-01-08-0795-144</t>
  </si>
  <si>
    <t>´3311401080795144000000</t>
  </si>
  <si>
    <t>Fortalecimiento de las pr當ticas art﨎ticas en el Distrito Capital</t>
  </si>
  <si>
    <t>3-3-1-14-01-08-0795</t>
  </si>
  <si>
    <t>´3311401080795000000000</t>
  </si>
  <si>
    <t>144 - Adecuaci, mantenimiento y amoblamiento de la infraestructura p炻lica para las artes</t>
  </si>
  <si>
    <t>3-3-1-14-01-08-0792-144</t>
  </si>
  <si>
    <t>´3311401080792144000000</t>
  </si>
  <si>
    <t>Adecuaci, mantenimiento y amoblamiento de la infraestructura p炻lica para las artes</t>
  </si>
  <si>
    <t>3-3-1-14-01-08-0792</t>
  </si>
  <si>
    <t>´3311401080792000000000</t>
  </si>
  <si>
    <t>144 - Gesti, dotaci, programaci y aprovechamiento econico de los escenarios culturales p炻licos</t>
  </si>
  <si>
    <t>3-3-1-14-01-08-0783-144</t>
  </si>
  <si>
    <t>´3311401080783144000000</t>
  </si>
  <si>
    <t>Gesti, dotaci, programaci y aprovechamiento econico de los escenarios culturales p炻licos</t>
  </si>
  <si>
    <t>3-3-1-14-01-08-0783</t>
  </si>
  <si>
    <t>´3311401080783000000000</t>
  </si>
  <si>
    <t>128 - Reconocimiento de la diversidad y la interculturalidad a trav駸 de las artes</t>
  </si>
  <si>
    <t>3-3-1-14-01-05-0772-128</t>
  </si>
  <si>
    <t>´3311401050772128000000</t>
  </si>
  <si>
    <t>126 - Reconocimiento de la diversidad y la interculturalidad a trav駸 de las artes</t>
  </si>
  <si>
    <t>3-3-1-14-01-05-0772-126</t>
  </si>
  <si>
    <t>´3311401050772126000000</t>
  </si>
  <si>
    <t>Reconocimiento de la diversidad y la interculturalidad a trav駸 de las artes</t>
  </si>
  <si>
    <t>3-3-1-14-01-05-0772</t>
  </si>
  <si>
    <t>´3311401050772000000000</t>
  </si>
  <si>
    <t>172779595850       43</t>
  </si>
  <si>
    <t>380979928570       94</t>
  </si>
  <si>
    <t>115 - Promoci de la formaci, apropiaci y creaci art﨎tica en nis, nis y adolescentes en colegios de Bogot・</t>
  </si>
  <si>
    <t>3-3-1-14-01-03-0915-115</t>
  </si>
  <si>
    <t>´3311401030915115000000</t>
  </si>
  <si>
    <t>Promoci de la formaci, apropiaci y creaci art﨎tica en nis, nis y adolescentes en colegios de Bogot・</t>
  </si>
  <si>
    <t>3-3-1-14-01-03-0915</t>
  </si>
  <si>
    <t>´3311401030915000000000</t>
  </si>
  <si>
    <t>103 - Promoci de la creaci y la apropiaci art﨎tica en nis y nis en primera infancia</t>
  </si>
  <si>
    <t>3-3-1-14-01-01-0914-103</t>
  </si>
  <si>
    <t>´3311401010914103000000</t>
  </si>
  <si>
    <t>Promoci de la creaci y la apropiaci art﨎tica en nis y nis en primera infancia</t>
  </si>
  <si>
    <t>3-3-1-14-01-01-0914</t>
  </si>
  <si>
    <t>´3311401010914000000000</t>
  </si>
  <si>
    <t>Garant僘 del desarrollo integral de la primera infancia</t>
  </si>
  <si>
    <t>3-3-1-14-01-01</t>
  </si>
  <si>
    <t>´3311401010000000000000</t>
  </si>
  <si>
    <t>INSTITUTO DISTRITAL DE LAS ARTES - IDARTES.</t>
  </si>
  <si>
    <t xml:space="preserve"> 9 __222.xlsx</t>
  </si>
  <si>
    <t>20151007293843161434101</t>
  </si>
  <si>
    <t>222</t>
  </si>
  <si>
    <t>Vigencia =2015  Mes = 9 Entidad = 222 Unidad Ejecutora = 01</t>
  </si>
  <si>
    <t>235 - Fortalecimiento y modernizaci tecnolica de la UAECD</t>
  </si>
  <si>
    <t>3-3-1-14-03-31-0586-235</t>
  </si>
  <si>
    <t>´3311403310586235000000</t>
  </si>
  <si>
    <t>3EP_226 01</t>
  </si>
  <si>
    <t>Fortalecimiento y modernizaci tecnolica de la UAECD</t>
  </si>
  <si>
    <t>3-3-1-14-03-31-0586</t>
  </si>
  <si>
    <t>´3311403310586000000000</t>
  </si>
  <si>
    <t>240 - Censo inmobiliario de Bogot・</t>
  </si>
  <si>
    <t>3-3-1-14-03-31-0358-240</t>
  </si>
  <si>
    <t>´3311403310358240000000</t>
  </si>
  <si>
    <t>Censo inmobiliario de Bogot・</t>
  </si>
  <si>
    <t>3-3-1-14-03-31-0358</t>
  </si>
  <si>
    <t>´3311403310358000000000</t>
  </si>
  <si>
    <t>235 - Sostenibilidad, consolidaci y gobernabilidad institucional</t>
  </si>
  <si>
    <t>3-3-1-14-03-31-0353-235</t>
  </si>
  <si>
    <t>´3311403310353235000000</t>
  </si>
  <si>
    <t>Sostenibilidad, consolidaci y gobernabilidad institucional</t>
  </si>
  <si>
    <t>3-3-1-14-03-31-0353</t>
  </si>
  <si>
    <t>´3311403310353000000000</t>
  </si>
  <si>
    <t>240 - Consolidaci y fortalecimiento de la infraestructura de datos especiales de Bogot・IDECA</t>
  </si>
  <si>
    <t>3-3-1-14-03-31-0143-240</t>
  </si>
  <si>
    <t>´3311403310143240000000</t>
  </si>
  <si>
    <t>Consolidaci y fortalecimiento de la infraestructura de datos especiales de Bogot・IDECA</t>
  </si>
  <si>
    <t>3-3-1-14-03-31-0143</t>
  </si>
  <si>
    <t>´3311403310143000000000</t>
  </si>
  <si>
    <t>222 - Confianza ciudadana: Fortalecimiento de la experiencia del servicio de Catastro Bogot・</t>
  </si>
  <si>
    <t>3-3-1-14-03-26-0364-222</t>
  </si>
  <si>
    <t>´3311403260364222000000</t>
  </si>
  <si>
    <t>Confianza ciudadana: Fortalecimiento de la experiencia del servicio de Catastro Bogot・</t>
  </si>
  <si>
    <t>3-3-1-14-03-26-0364</t>
  </si>
  <si>
    <t>´3311403260364000000000</t>
  </si>
  <si>
    <t>UNIDAD ADMINISTRATIVA ESPECIAL DE CATASTRO DISTRITAL.</t>
  </si>
  <si>
    <t xml:space="preserve"> 9 __226.xlsx</t>
  </si>
  <si>
    <t>20151007293943161434134</t>
  </si>
  <si>
    <t>226</t>
  </si>
  <si>
    <t>Vigencia =2015  Mes = 9 Entidad = 226 Unidad Ejecutora = 01</t>
  </si>
  <si>
    <t>3EP_227 01</t>
  </si>
  <si>
    <t>235 - Fortalecimiento y desarrollo institucional</t>
  </si>
  <si>
    <t>3-3-1-14-03-31-0398-235</t>
  </si>
  <si>
    <t>´3311403310398235000000</t>
  </si>
  <si>
    <t>Fortalecimiento y desarrollo institucional</t>
  </si>
  <si>
    <t>3-3-1-14-03-31-0398</t>
  </si>
  <si>
    <t>´3311403310398000000000</t>
  </si>
  <si>
    <t>199 - Mitigaci de riesgos en zonas alto impacto</t>
  </si>
  <si>
    <t>3-3-1-14-02-20-0680-199</t>
  </si>
  <si>
    <t>´3311402200680199000000</t>
  </si>
  <si>
    <t>Mitigaci de riesgos en zonas alto impacto</t>
  </si>
  <si>
    <t>3-3-1-14-02-20-0680</t>
  </si>
  <si>
    <t>´3311402200680000000000</t>
  </si>
  <si>
    <t>192 - Recuperaci, rehabilitaci y mantenimiento de la malla vial</t>
  </si>
  <si>
    <t>3-3-1-14-02-19-0408-192</t>
  </si>
  <si>
    <t>´3311402190408192000000</t>
  </si>
  <si>
    <t>Recuperaci, rehabilitaci y mantenimiento de la malla vial</t>
  </si>
  <si>
    <t>3-3-1-14-02-19-0408</t>
  </si>
  <si>
    <t>´3311402190408000000000</t>
  </si>
  <si>
    <t>Jornales</t>
  </si>
  <si>
    <t>3-1-1-02-02</t>
  </si>
  <si>
    <t>´3110202000000000000000</t>
  </si>
  <si>
    <t>Jornal</t>
  </si>
  <si>
    <t>3-1-1-01-25-02</t>
  </si>
  <si>
    <t>´3110125020000000000000</t>
  </si>
  <si>
    <t>UNIDAD ADMINISTRATIVA ESPECIAL DE REHABILITACION Y MANTENIMIENTO VIAL.</t>
  </si>
  <si>
    <t xml:space="preserve"> 9 __227.xlsx</t>
  </si>
  <si>
    <t>20151007294023161434924</t>
  </si>
  <si>
    <t>227</t>
  </si>
  <si>
    <t>Vigencia =2015  Mes = 9 Entidad = 227 Unidad Ejecutora = 01</t>
  </si>
  <si>
    <t>3EP_228 01</t>
  </si>
  <si>
    <t>235 - Gesti institucional</t>
  </si>
  <si>
    <t>3-3-1-14-03-31-0581-235</t>
  </si>
  <si>
    <t>´3311403310581235000000</t>
  </si>
  <si>
    <t>Gesti institucional</t>
  </si>
  <si>
    <t>3-3-1-14-03-31-0581</t>
  </si>
  <si>
    <t>´3311403310581000000000</t>
  </si>
  <si>
    <t>223 - Ojo ciudadano</t>
  </si>
  <si>
    <t>3-3-1-14-03-26-0226-223</t>
  </si>
  <si>
    <t>´3311403260226223000000</t>
  </si>
  <si>
    <t>222 - Ojo ciudadano</t>
  </si>
  <si>
    <t>3-3-1-14-03-26-0226-222</t>
  </si>
  <si>
    <t>´3311403260226222000000</t>
  </si>
  <si>
    <t>Ojo ciudadano</t>
  </si>
  <si>
    <t>3-3-1-14-03-26-0226</t>
  </si>
  <si>
    <t>´3311403260226000000000</t>
  </si>
  <si>
    <t>208 - Gesti integral de residuos sidos para el Distrito Capital y la regi</t>
  </si>
  <si>
    <t>3-3-1-14-02-21-0584-208</t>
  </si>
  <si>
    <t>´3311402210584208000000</t>
  </si>
  <si>
    <t>207 - Gesti integral de residuos sidos para el Distrito Capital y la regi</t>
  </si>
  <si>
    <t>3-3-1-14-02-21-0584-207</t>
  </si>
  <si>
    <t>´3311402210584207000000</t>
  </si>
  <si>
    <t>206 - Gesti integral de residuos sidos para el Distrito Capital y la regi</t>
  </si>
  <si>
    <t>3-3-1-14-02-21-0584-206</t>
  </si>
  <si>
    <t>´3311402210584206000000</t>
  </si>
  <si>
    <t>205 - Gesti integral de residuos sidos para el Distrito Capital y la regi</t>
  </si>
  <si>
    <t>3-3-1-14-02-21-0584-205</t>
  </si>
  <si>
    <t>´3311402210584205000000</t>
  </si>
  <si>
    <t>204 - Gesti integral de residuos sidos para el Distrito Capital y la regi</t>
  </si>
  <si>
    <t>3-3-1-14-02-21-0584-204</t>
  </si>
  <si>
    <t>´3311402210584204000000</t>
  </si>
  <si>
    <t>203 - Gesti integral de residuos sidos para el Distrito Capital y la regi</t>
  </si>
  <si>
    <t>3-3-1-14-02-21-0584-203</t>
  </si>
  <si>
    <t>´3311402210584203000000</t>
  </si>
  <si>
    <t>Gesti integral de residuos sidos para el Distrito Capital y la regi</t>
  </si>
  <si>
    <t>3-3-1-14-02-21-0584</t>
  </si>
  <si>
    <t>´3311402210584000000000</t>
  </si>
  <si>
    <t>Basura cero</t>
  </si>
  <si>
    <t>3-3-1-14-02-21</t>
  </si>
  <si>
    <t>´3311402210000000000000</t>
  </si>
  <si>
    <t>172 - Gesti para los servicios funerarios distritales</t>
  </si>
  <si>
    <t>3-3-1-14-01-14-0583-172</t>
  </si>
  <si>
    <t>´3311401140583172000000</t>
  </si>
  <si>
    <t>Gesti para los servicios funerarios distritales</t>
  </si>
  <si>
    <t>3-3-1-14-01-14-0583</t>
  </si>
  <si>
    <t>´3311401140583000000000</t>
  </si>
  <si>
    <t>171 - Gesti para el servicio de alumbrado p炻lico en Bogot・ D.C.</t>
  </si>
  <si>
    <t>3-3-1-14-01-14-0582-171</t>
  </si>
  <si>
    <t>´3311401140582171000000</t>
  </si>
  <si>
    <t>Gesti para el servicio de alumbrado p炻lico en Bogot・ D.C.</t>
  </si>
  <si>
    <t>3-3-1-14-01-14-0582</t>
  </si>
  <si>
    <t>´3311401140582000000000</t>
  </si>
  <si>
    <t>Fortalecimiento y mejoramiento de la calidad y cobertura de los servicios p炻licos</t>
  </si>
  <si>
    <t>3-3-1-14-01-14</t>
  </si>
  <si>
    <t>´3311401140000000000000</t>
  </si>
  <si>
    <t>Servicio de Alumbrado P炻lico</t>
  </si>
  <si>
    <t>3-1-3-02-12</t>
  </si>
  <si>
    <t>´3130212000000000000000</t>
  </si>
  <si>
    <t>UNIDAD ADMINISTRATIVA ESPECIAL DE SERVICIOS PUBLICOS - UAESP.</t>
  </si>
  <si>
    <t xml:space="preserve"> 9 __228.xlsx</t>
  </si>
  <si>
    <t>20151007294103161434955</t>
  </si>
  <si>
    <t>228</t>
  </si>
  <si>
    <t>Vigencia =2015  Mes = 9 Entidad = 228 Unidad Ejecutora = 01</t>
  </si>
  <si>
    <t>Fondo de Vivienda (Universidad Distrital)</t>
  </si>
  <si>
    <t>3-3-2-02-04</t>
  </si>
  <si>
    <t>´3320204000000000000000</t>
  </si>
  <si>
    <t>3EP_230 01</t>
  </si>
  <si>
    <t>Fondo Pr駸tamos de Empleados (Universidad Distrital)</t>
  </si>
  <si>
    <t>3-3-2-02-03</t>
  </si>
  <si>
    <t>´3320203000000000000000</t>
  </si>
  <si>
    <t>241 - Sistema integrado de informaci</t>
  </si>
  <si>
    <t>3-3-1-14-03-32-0188-241</t>
  </si>
  <si>
    <t>´3311403320188241000000</t>
  </si>
  <si>
    <t>Sistema integrado de informaci</t>
  </si>
  <si>
    <t>3-3-1-14-03-32-0188</t>
  </si>
  <si>
    <t>´3311403320188000000000</t>
  </si>
  <si>
    <t>157 - Desarrollo y fortalecimiento doctorados y maestr僘s</t>
  </si>
  <si>
    <t>3-3-1-14-01-11-0389-157</t>
  </si>
  <si>
    <t>´3311401110389157000000</t>
  </si>
  <si>
    <t>Desarrollo y fortalecimiento doctorados y maestr僘s</t>
  </si>
  <si>
    <t>3-3-1-14-01-11-0389</t>
  </si>
  <si>
    <t>´3311401110389000000000</t>
  </si>
  <si>
    <t>157 - Promoci de la investigaci y desarrollo cientifico</t>
  </si>
  <si>
    <t>3-3-1-14-01-11-0378-157</t>
  </si>
  <si>
    <t>´3311401110378157000000</t>
  </si>
  <si>
    <t>Promoci de la investigaci y desarrollo cientifico</t>
  </si>
  <si>
    <t>3-3-1-14-01-11-0378</t>
  </si>
  <si>
    <t>´3311401110378000000000</t>
  </si>
  <si>
    <t>Ciencia, tecnolog僘 e innovaci para avanzar en el desarrollo de la ciudad</t>
  </si>
  <si>
    <t>3-3-1-14-01-11</t>
  </si>
  <si>
    <t>´3311401110000000000000</t>
  </si>
  <si>
    <t>116 - Dotaci y actualizaci biblioteca</t>
  </si>
  <si>
    <t>3-3-1-14-01-03-4150-116</t>
  </si>
  <si>
    <t>´3311401034150116000000</t>
  </si>
  <si>
    <t>Dotaci y actualizaci biblioteca</t>
  </si>
  <si>
    <t>3-3-1-14-01-03-4150</t>
  </si>
  <si>
    <t>´3311401034150000000000</t>
  </si>
  <si>
    <t>116 - Dotaci de laboratorios Universidad Distrital</t>
  </si>
  <si>
    <t>3-3-1-14-01-03-4149-116</t>
  </si>
  <si>
    <t>´3311401034149116000000</t>
  </si>
  <si>
    <t>Dotaci de laboratorios Universidad Distrital</t>
  </si>
  <si>
    <t>3-3-1-14-01-03-4149</t>
  </si>
  <si>
    <t>´3311401034149000000000</t>
  </si>
  <si>
    <t>116 - Mejoramiento y ampliaci de la infraestructura f﨎ica de la Universidad</t>
  </si>
  <si>
    <t>3-3-1-14-01-03-0380-116</t>
  </si>
  <si>
    <t>´3311401030380116000000</t>
  </si>
  <si>
    <t>Mejoramiento y ampliaci de la infraestructura f﨎ica de la Universidad</t>
  </si>
  <si>
    <t>3-3-1-14-01-03-0380</t>
  </si>
  <si>
    <t>´3311401030380000000000</t>
  </si>
  <si>
    <t>116 - Construcci nueva sede universitaria Ciudadela El Porvenir - Bosa</t>
  </si>
  <si>
    <t>3-3-1-14-01-03-0379-116</t>
  </si>
  <si>
    <t>´3311401030379116000000</t>
  </si>
  <si>
    <t>Construcci nueva sede universitaria Ciudadela El Porvenir - Bosa</t>
  </si>
  <si>
    <t>3-3-1-14-01-03-0379</t>
  </si>
  <si>
    <t>´3311401030379000000000</t>
  </si>
  <si>
    <t>116 - Expansi e integraci social de la U.D. con la ciudad y la regi</t>
  </si>
  <si>
    <t>3-3-1-14-01-03-0173-116</t>
  </si>
  <si>
    <t>´3311401030173116000000</t>
  </si>
  <si>
    <t>Expansi e integraci social de la U.D. con la ciudad y la regi</t>
  </si>
  <si>
    <t>3-3-1-14-01-03-0173</t>
  </si>
  <si>
    <t>´3311401030173000000000</t>
  </si>
  <si>
    <t>Fondo de Pensiones P炻licas - Universidad Distrital</t>
  </si>
  <si>
    <t>3-1-3-02-07</t>
  </si>
  <si>
    <t>´3130207000000000000000</t>
  </si>
  <si>
    <t>3-1-2-03-99</t>
  </si>
  <si>
    <t>´3120399000000000000000</t>
  </si>
  <si>
    <t>Partida de Incremento Salarial</t>
  </si>
  <si>
    <t>3-1-1-01-24</t>
  </si>
  <si>
    <t>´3110124000000000000000</t>
  </si>
  <si>
    <t>UNIVERSIDAD DISTRITAL FRANCISCO JOSE DE CALDAS..</t>
  </si>
  <si>
    <t xml:space="preserve"> 9 __230.xlsx</t>
  </si>
  <si>
    <t>20151007294193161434964</t>
  </si>
  <si>
    <t>230</t>
  </si>
  <si>
    <t>Vigencia =2015  Mes = 9 Entidad = 230 Unidad Ejecutora = 01</t>
  </si>
  <si>
    <t>222 - Fortalecimiento de la capacidad institucional para un control fiscal efectivo y transparente</t>
  </si>
  <si>
    <t>3-3-1-14-03-26-0776-222</t>
  </si>
  <si>
    <t>´3311403260776222000000</t>
  </si>
  <si>
    <t>3EP_235 01</t>
  </si>
  <si>
    <t>Fortalecimiento de la capacidad institucional para un control fiscal efectivo y transparente</t>
  </si>
  <si>
    <t>3-3-1-14-03-26-0776</t>
  </si>
  <si>
    <t>´3311403260776000000000</t>
  </si>
  <si>
    <t>216 - Control social a la gesti p炻lica</t>
  </si>
  <si>
    <t>3-3-1-14-03-24-0770-216</t>
  </si>
  <si>
    <t>´3311403240770216000000</t>
  </si>
  <si>
    <t>Control social a la gesti p炻lica</t>
  </si>
  <si>
    <t>3-3-1-14-03-24-0770</t>
  </si>
  <si>
    <t>´3311403240770000000000</t>
  </si>
  <si>
    <t>Informaci</t>
  </si>
  <si>
    <t>3-1-2-02-17</t>
  </si>
  <si>
    <t>´3120217000000000000000</t>
  </si>
  <si>
    <t>Capacitaci Externa</t>
  </si>
  <si>
    <t>3-1-2-02-09-02</t>
  </si>
  <si>
    <t>´3120209020000000000000</t>
  </si>
  <si>
    <t>Institutos T馗nicos</t>
  </si>
  <si>
    <t>3-1-1-03-02-08</t>
  </si>
  <si>
    <t>´3110302080000000000000</t>
  </si>
  <si>
    <t>ESAP</t>
  </si>
  <si>
    <t>CONTRALORIA DE BOGOTA.</t>
  </si>
  <si>
    <t>14.</t>
  </si>
  <si>
    <t xml:space="preserve"> 9 __235.xlsx</t>
  </si>
  <si>
    <t>20151007294273161434995</t>
  </si>
  <si>
    <t>235</t>
  </si>
  <si>
    <t>Vigencia =2015  Mes = 9 Entidad = 235 Unidad Ejecutora = 01</t>
  </si>
  <si>
    <t>3EP_235 02</t>
  </si>
  <si>
    <t>CONTRALORIA DE BOGOTA. AUDT</t>
  </si>
  <si>
    <t>Vigencia =2015  Mes = 9 Entidad = 235 Unidad Ejecutora =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</si>
</sst>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 * #,##0_ ;_ * \-#,##0_ ;_ * &quot;-&quot;??_ ;_ @_ 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.5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BDBDB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indexed="1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medium">
        <color rgb="FFDDDDDD"/>
      </right>
      <top style="thin">
        <color rgb="FF000000"/>
      </top>
      <bottom style="medium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DDDDDD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DDDDDD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DDDDDD"/>
      </right>
      <top/>
      <bottom/>
      <diagonal/>
    </border>
    <border>
      <left style="medium">
        <color rgb="FFDDDDDD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DDDDDD"/>
      </right>
      <top style="medium">
        <color rgb="FFDDDDDD"/>
      </top>
      <bottom style="thin">
        <color rgb="FF000000"/>
      </bottom>
      <diagonal/>
    </border>
    <border>
      <left/>
      <right/>
      <top style="medium">
        <color rgb="FFDDDDDD"/>
      </top>
      <bottom style="thin">
        <color rgb="FF000000"/>
      </bottom>
      <diagonal/>
    </border>
    <border>
      <left style="medium">
        <color rgb="FFDDDDDD"/>
      </left>
      <right/>
      <top style="medium">
        <color rgb="FFDDDDDD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4" fontId="2" fillId="0" borderId="1" xfId="0" applyNumberFormat="1" applyFont="1" applyBorder="1" applyAlignment="1">
      <alignment horizontal="right" wrapText="1"/>
    </xf>
    <xf numFmtId="4" fontId="2" fillId="0" borderId="2" xfId="0" applyNumberFormat="1" applyFont="1" applyBorder="1" applyAlignment="1">
      <alignment horizontal="right" wrapText="1"/>
    </xf>
    <xf numFmtId="49" fontId="2" fillId="0" borderId="2" xfId="0" applyNumberFormat="1" applyFont="1" applyBorder="1" applyAlignment="1">
      <alignment horizontal="left" wrapText="1"/>
    </xf>
    <xf numFmtId="0" fontId="2" fillId="0" borderId="3" xfId="0" applyFont="1" applyBorder="1" applyAlignment="1">
      <alignment wrapText="1"/>
    </xf>
    <xf numFmtId="4" fontId="2" fillId="0" borderId="4" xfId="0" applyNumberFormat="1" applyFont="1" applyBorder="1" applyAlignment="1">
      <alignment horizontal="right" wrapText="1"/>
    </xf>
    <xf numFmtId="4" fontId="2" fillId="0" borderId="5" xfId="0" applyNumberFormat="1" applyFont="1" applyBorder="1" applyAlignment="1">
      <alignment horizontal="right" wrapText="1"/>
    </xf>
    <xf numFmtId="49" fontId="2" fillId="0" borderId="5" xfId="0" applyNumberFormat="1" applyFont="1" applyBorder="1" applyAlignment="1">
      <alignment horizontal="left" wrapText="1"/>
    </xf>
    <xf numFmtId="0" fontId="3" fillId="2" borderId="6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3" fillId="2" borderId="3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  <xf numFmtId="0" fontId="3" fillId="3" borderId="8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left" wrapText="1"/>
    </xf>
    <xf numFmtId="0" fontId="4" fillId="4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left" wrapText="1"/>
    </xf>
    <xf numFmtId="0" fontId="3" fillId="6" borderId="9" xfId="0" applyFont="1" applyFill="1" applyBorder="1" applyAlignment="1">
      <alignment horizontal="left" wrapText="1"/>
    </xf>
    <xf numFmtId="0" fontId="3" fillId="6" borderId="10" xfId="0" applyFont="1" applyFill="1" applyBorder="1" applyAlignment="1">
      <alignment horizontal="left" wrapText="1"/>
    </xf>
    <xf numFmtId="0" fontId="0" fillId="0" borderId="11" xfId="0" applyBorder="1" applyAlignment="1">
      <alignment wrapText="1"/>
    </xf>
    <xf numFmtId="0" fontId="0" fillId="7" borderId="11" xfId="0" applyFill="1" applyBorder="1" applyAlignment="1">
      <alignment wrapText="1"/>
    </xf>
    <xf numFmtId="0" fontId="0" fillId="0" borderId="12" xfId="0" applyBorder="1"/>
    <xf numFmtId="0" fontId="0" fillId="7" borderId="12" xfId="0" applyFill="1" applyBorder="1"/>
    <xf numFmtId="0" fontId="5" fillId="0" borderId="0" xfId="0" applyFont="1" applyAlignment="1">
      <alignment wrapText="1"/>
    </xf>
    <xf numFmtId="49" fontId="0" fillId="0" borderId="0" xfId="0" applyNumberFormat="1"/>
    <xf numFmtId="0" fontId="5" fillId="7" borderId="0" xfId="0" applyFont="1" applyFill="1" applyAlignment="1">
      <alignment wrapText="1"/>
    </xf>
    <xf numFmtId="0" fontId="6" fillId="8" borderId="0" xfId="0" applyFont="1" applyFill="1" applyAlignment="1">
      <alignment wrapText="1"/>
    </xf>
    <xf numFmtId="0" fontId="7" fillId="8" borderId="11" xfId="3" applyFill="1" applyBorder="1" applyAlignment="1">
      <alignment wrapText="1"/>
    </xf>
    <xf numFmtId="0" fontId="6" fillId="8" borderId="11" xfId="0" applyFont="1" applyFill="1" applyBorder="1" applyAlignment="1">
      <alignment wrapText="1"/>
    </xf>
    <xf numFmtId="0" fontId="7" fillId="0" borderId="12" xfId="3" applyBorder="1"/>
    <xf numFmtId="0" fontId="0" fillId="7" borderId="0" xfId="0" applyFill="1"/>
    <xf numFmtId="0" fontId="8" fillId="0" borderId="0" xfId="0" applyFont="1" applyAlignment="1">
      <alignment horizontal="right" wrapText="1"/>
    </xf>
    <xf numFmtId="0" fontId="9" fillId="7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65" fontId="10" fillId="0" borderId="13" xfId="1" applyNumberFormat="1" applyFont="1" applyFill="1" applyBorder="1"/>
    <xf numFmtId="3" fontId="11" fillId="0" borderId="14" xfId="0" applyNumberFormat="1" applyFont="1" applyFill="1" applyBorder="1"/>
    <xf numFmtId="4" fontId="0" fillId="0" borderId="0" xfId="0" applyNumberFormat="1"/>
    <xf numFmtId="0" fontId="2" fillId="7" borderId="3" xfId="0" applyFont="1" applyFill="1" applyBorder="1" applyAlignment="1">
      <alignment wrapText="1"/>
    </xf>
    <xf numFmtId="164" fontId="0" fillId="0" borderId="0" xfId="1" applyFont="1"/>
    <xf numFmtId="164" fontId="12" fillId="5" borderId="0" xfId="1" applyFont="1" applyFill="1" applyAlignment="1">
      <alignment horizontal="center" vertical="center" wrapText="1"/>
    </xf>
    <xf numFmtId="164" fontId="12" fillId="4" borderId="0" xfId="1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49" fontId="12" fillId="5" borderId="0" xfId="0" applyNumberFormat="1" applyFont="1" applyFill="1" applyAlignment="1">
      <alignment horizontal="center" vertical="center" wrapText="1"/>
    </xf>
    <xf numFmtId="0" fontId="0" fillId="9" borderId="0" xfId="0" applyFill="1"/>
    <xf numFmtId="0" fontId="0" fillId="10" borderId="0" xfId="0" applyFill="1"/>
    <xf numFmtId="164" fontId="6" fillId="11" borderId="0" xfId="1" applyFont="1" applyFill="1" applyAlignment="1">
      <alignment wrapText="1"/>
    </xf>
    <xf numFmtId="0" fontId="6" fillId="11" borderId="0" xfId="0" applyFont="1" applyFill="1" applyAlignment="1">
      <alignment wrapText="1"/>
    </xf>
    <xf numFmtId="49" fontId="7" fillId="11" borderId="0" xfId="3" applyNumberFormat="1" applyFill="1" applyAlignment="1">
      <alignment wrapText="1"/>
    </xf>
    <xf numFmtId="49" fontId="7" fillId="0" borderId="0" xfId="3" applyNumberFormat="1"/>
    <xf numFmtId="166" fontId="0" fillId="0" borderId="0" xfId="1" applyNumberFormat="1" applyFont="1"/>
    <xf numFmtId="10" fontId="0" fillId="0" borderId="0" xfId="2" applyNumberFormat="1" applyFont="1"/>
    <xf numFmtId="166" fontId="0" fillId="0" borderId="0" xfId="1" applyNumberFormat="1" applyFont="1" applyAlignment="1">
      <alignment horizontal="left" indent="2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4\2015\09\sivicof\tempodi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es09_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hequeo"/>
      <sheetName val="MergeSelectedWorkbooks"/>
      <sheetName val="Abril 10 de 2015"/>
      <sheetName val="LISTA COMPLETA"/>
      <sheetName val="PresuPortaF"/>
      <sheetName val="ENTIDADES PARA INFORMES"/>
      <sheetName val="rotulos"/>
      <sheetName val="Hoja3"/>
      <sheetName val="Hoja2"/>
    </sheetNames>
    <sheetDataSet>
      <sheetData sheetId="0">
        <row r="6">
          <cell r="B6" t="str">
            <v>100</v>
          </cell>
          <cell r="C6" t="str">
            <v>01</v>
          </cell>
          <cell r="D6" t="str">
            <v>CONCEJO DE BOGOTA, D.C..</v>
          </cell>
          <cell r="E6" t="str">
            <v>Concejo de Bogotá D.C.</v>
          </cell>
          <cell r="F6" t="str">
            <v>Gobierno</v>
          </cell>
          <cell r="G6" t="str">
            <v>Administración Central</v>
          </cell>
          <cell r="H6" t="str">
            <v>AC</v>
          </cell>
          <cell r="I6" t="str">
            <v>OTRAS ENTIDADES</v>
          </cell>
          <cell r="J6">
            <v>0</v>
          </cell>
          <cell r="K6">
            <v>54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1</v>
          </cell>
          <cell r="Q6" t="str">
            <v>14. Otras entidades distritales</v>
          </cell>
          <cell r="R6" t="str">
            <v>14.</v>
          </cell>
        </row>
        <row r="7">
          <cell r="B7" t="str">
            <v>102</v>
          </cell>
          <cell r="C7" t="str">
            <v>01</v>
          </cell>
          <cell r="D7" t="str">
            <v>PERSONERÍA DE BOGOTÁ.</v>
          </cell>
          <cell r="E7" t="str">
            <v>Personería</v>
          </cell>
          <cell r="F7" t="str">
            <v>Gobierno</v>
          </cell>
          <cell r="G7" t="str">
            <v>Administración Central</v>
          </cell>
          <cell r="H7" t="str">
            <v>AC</v>
          </cell>
          <cell r="I7" t="str">
            <v>OTRAS ENTIDADES</v>
          </cell>
          <cell r="J7">
            <v>0</v>
          </cell>
          <cell r="K7">
            <v>54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2</v>
          </cell>
          <cell r="Q7" t="str">
            <v>14. Otras entidades distritales</v>
          </cell>
          <cell r="R7" t="str">
            <v>14.</v>
          </cell>
        </row>
        <row r="8">
          <cell r="B8" t="str">
            <v>104</v>
          </cell>
          <cell r="C8" t="str">
            <v>01</v>
          </cell>
          <cell r="D8" t="str">
            <v>SECRETARÍA GENERAL DE LA ALCALDÍA MAYOR DE BOGOTÁ, D.C..</v>
          </cell>
          <cell r="E8" t="str">
            <v>Secretaría General de la Alcaldía Mayor de Bogotá</v>
          </cell>
          <cell r="F8" t="str">
            <v>Gobierno</v>
          </cell>
          <cell r="G8" t="str">
            <v>Administración Central</v>
          </cell>
          <cell r="H8" t="str">
            <v>AC</v>
          </cell>
          <cell r="I8" t="str">
            <v>GESTION PUBLICA</v>
          </cell>
          <cell r="J8">
            <v>0</v>
          </cell>
          <cell r="K8">
            <v>54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3</v>
          </cell>
          <cell r="Q8" t="str">
            <v>1.  Gestión pública</v>
          </cell>
          <cell r="R8" t="str">
            <v>01.</v>
          </cell>
        </row>
        <row r="9">
          <cell r="B9" t="str">
            <v>105</v>
          </cell>
          <cell r="C9" t="str">
            <v>01</v>
          </cell>
          <cell r="D9" t="str">
            <v>VEEDURÍA DISTRITAL.</v>
          </cell>
          <cell r="E9" t="str">
            <v>Veeduría Distrital</v>
          </cell>
          <cell r="F9" t="str">
            <v>Gobierno</v>
          </cell>
          <cell r="G9" t="str">
            <v>Administración Central</v>
          </cell>
          <cell r="H9" t="str">
            <v>AC</v>
          </cell>
          <cell r="I9" t="str">
            <v>OTRAS ENTIDADES</v>
          </cell>
          <cell r="J9">
            <v>0</v>
          </cell>
          <cell r="K9">
            <v>54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4</v>
          </cell>
          <cell r="Q9" t="str">
            <v>14. Otras entidades distritales</v>
          </cell>
          <cell r="R9" t="str">
            <v>14.</v>
          </cell>
        </row>
        <row r="10">
          <cell r="B10" t="str">
            <v>110</v>
          </cell>
          <cell r="C10" t="str">
            <v>01</v>
          </cell>
          <cell r="D10" t="str">
            <v>SECRETARIA DE GOBIERNO.</v>
          </cell>
          <cell r="E10" t="str">
            <v>Secretaría Distrital de Gobierno</v>
          </cell>
          <cell r="F10" t="str">
            <v>Gobierno</v>
          </cell>
          <cell r="G10" t="str">
            <v>Administración Central</v>
          </cell>
          <cell r="H10" t="str">
            <v>AC</v>
          </cell>
          <cell r="I10" t="str">
            <v>GOBIERNO, SEGURIDAD Y CONVIVENCIA</v>
          </cell>
          <cell r="J10">
            <v>0</v>
          </cell>
          <cell r="K10">
            <v>54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5</v>
          </cell>
          <cell r="Q10" t="str">
            <v>2.  Gobierno, Seguridad y Convivencia</v>
          </cell>
          <cell r="R10" t="str">
            <v>02.</v>
          </cell>
        </row>
        <row r="11">
          <cell r="B11" t="str">
            <v>111</v>
          </cell>
          <cell r="C11" t="str">
            <v>00</v>
          </cell>
          <cell r="D11" t="str">
            <v>SECRETARIA DISTRITAL DE HACIENDA.</v>
          </cell>
          <cell r="E11" t="str">
            <v>Secretaría Distrital de Hacienda 00 Admon CENTRAL</v>
          </cell>
          <cell r="F11" t="str">
            <v>Hacienda</v>
          </cell>
          <cell r="G11" t="str">
            <v>Administración Central</v>
          </cell>
          <cell r="H11" t="str">
            <v>AC</v>
          </cell>
          <cell r="I11" t="str">
            <v>HACIENDA</v>
          </cell>
          <cell r="J11">
            <v>0</v>
          </cell>
          <cell r="K11">
            <v>54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6</v>
          </cell>
          <cell r="Q11" t="str">
            <v>3.  Hacienda</v>
          </cell>
          <cell r="R11" t="str">
            <v>03.</v>
          </cell>
        </row>
        <row r="12">
          <cell r="B12" t="str">
            <v>111</v>
          </cell>
          <cell r="C12" t="str">
            <v>01</v>
          </cell>
          <cell r="D12" t="str">
            <v>Dirección de Gestión Corporativa</v>
          </cell>
          <cell r="E12" t="str">
            <v>Secretaría Distrital de Hacienda 01 Dir. de Gestión Corporativa</v>
          </cell>
          <cell r="F12" t="str">
            <v>Hacienda</v>
          </cell>
          <cell r="G12" t="str">
            <v>Administración Central</v>
          </cell>
          <cell r="H12" t="str">
            <v>AC</v>
          </cell>
          <cell r="I12" t="str">
            <v>HACIENDA</v>
          </cell>
          <cell r="J12">
            <v>0</v>
          </cell>
          <cell r="K12">
            <v>54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7</v>
          </cell>
          <cell r="Q12" t="str">
            <v>3.  Hacienda</v>
          </cell>
          <cell r="R12" t="str">
            <v>03.</v>
          </cell>
        </row>
        <row r="13">
          <cell r="B13" t="str">
            <v>111</v>
          </cell>
          <cell r="C13" t="str">
            <v>02</v>
          </cell>
          <cell r="D13" t="str">
            <v>Dirección Distrital de Presupuesto</v>
          </cell>
          <cell r="E13" t="str">
            <v>Secretaría Distrital de Hacienda 02 Dir. Distrital de Presupuesto</v>
          </cell>
          <cell r="F13" t="str">
            <v>Hacienda</v>
          </cell>
          <cell r="G13" t="str">
            <v>Administración Central</v>
          </cell>
          <cell r="H13" t="str">
            <v>AC</v>
          </cell>
          <cell r="I13" t="str">
            <v>HACIENDA</v>
          </cell>
          <cell r="J13">
            <v>0</v>
          </cell>
          <cell r="K13">
            <v>54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8</v>
          </cell>
          <cell r="Q13" t="str">
            <v>3.  Hacienda</v>
          </cell>
          <cell r="R13" t="str">
            <v>03.</v>
          </cell>
        </row>
        <row r="14">
          <cell r="B14" t="str">
            <v>111</v>
          </cell>
          <cell r="C14" t="str">
            <v>03</v>
          </cell>
          <cell r="D14" t="str">
            <v>Dirección de Crédito Público</v>
          </cell>
          <cell r="E14" t="str">
            <v>Secretaría Distrital de Hacienda 03 Dir. de Crédito Público</v>
          </cell>
          <cell r="F14" t="str">
            <v>Hacienda</v>
          </cell>
          <cell r="G14" t="str">
            <v>Administración Central</v>
          </cell>
          <cell r="H14" t="str">
            <v>AC</v>
          </cell>
          <cell r="I14" t="str">
            <v>HACIENDA</v>
          </cell>
          <cell r="J14">
            <v>0</v>
          </cell>
          <cell r="K14">
            <v>54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9</v>
          </cell>
          <cell r="Q14" t="str">
            <v>3.  Hacienda</v>
          </cell>
          <cell r="R14" t="str">
            <v>03.</v>
          </cell>
        </row>
        <row r="15">
          <cell r="B15" t="str">
            <v>111</v>
          </cell>
          <cell r="C15" t="str">
            <v>04</v>
          </cell>
          <cell r="D15" t="str">
            <v>Cuenta Fondo del Concejo</v>
          </cell>
          <cell r="E15" t="str">
            <v>Secretaría Distrital de Hacienda 04 Cuenta Fondo del Concejo</v>
          </cell>
          <cell r="F15" t="str">
            <v>Hacienda</v>
          </cell>
          <cell r="G15" t="str">
            <v>Administración Central</v>
          </cell>
          <cell r="H15" t="str">
            <v>AC</v>
          </cell>
          <cell r="I15" t="str">
            <v>HACIENDA</v>
          </cell>
          <cell r="J15">
            <v>0</v>
          </cell>
          <cell r="K15">
            <v>54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10</v>
          </cell>
          <cell r="Q15" t="str">
            <v>3.  Hacienda</v>
          </cell>
          <cell r="R15" t="str">
            <v>03.</v>
          </cell>
        </row>
        <row r="16">
          <cell r="B16" t="str">
            <v>112</v>
          </cell>
          <cell r="C16" t="str">
            <v>01</v>
          </cell>
          <cell r="D16" t="str">
            <v>SECRETARIA DE EDUCACION DEL DISTRITO</v>
          </cell>
          <cell r="E16" t="str">
            <v>Secretaría de Educación del Distrito</v>
          </cell>
          <cell r="F16" t="str">
            <v>Educación, Cultura, Recreación y Deporte</v>
          </cell>
          <cell r="G16" t="str">
            <v>Administración Central</v>
          </cell>
          <cell r="H16" t="str">
            <v>AC</v>
          </cell>
          <cell r="I16" t="str">
            <v>EDUCACION</v>
          </cell>
          <cell r="J16">
            <v>0</v>
          </cell>
          <cell r="K16">
            <v>54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11</v>
          </cell>
          <cell r="Q16" t="str">
            <v>7.  Educación</v>
          </cell>
          <cell r="R16" t="str">
            <v>07.</v>
          </cell>
        </row>
        <row r="17">
          <cell r="B17" t="str">
            <v>113</v>
          </cell>
          <cell r="C17" t="str">
            <v>01</v>
          </cell>
          <cell r="D17" t="str">
            <v>SECRETARIA DISTRITAL DE MOVILIDAD.</v>
          </cell>
          <cell r="E17" t="str">
            <v>Secretaría Distrital de Movilidad</v>
          </cell>
          <cell r="F17" t="str">
            <v>Movilidad</v>
          </cell>
          <cell r="G17" t="str">
            <v>Administración Central</v>
          </cell>
          <cell r="H17" t="str">
            <v>AC</v>
          </cell>
          <cell r="I17" t="str">
            <v>MOVILIDAD</v>
          </cell>
          <cell r="J17">
            <v>0</v>
          </cell>
          <cell r="K17">
            <v>54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12</v>
          </cell>
          <cell r="Q17" t="str">
            <v>6.  Movilidad</v>
          </cell>
          <cell r="R17" t="str">
            <v>06.</v>
          </cell>
        </row>
        <row r="18">
          <cell r="B18" t="str">
            <v>113</v>
          </cell>
          <cell r="C18" t="str">
            <v>02</v>
          </cell>
          <cell r="D18" t="str">
            <v>Secretaría Distrital de la Movilidad -Dirección Administrativa-</v>
          </cell>
          <cell r="E18" t="str">
            <v>Secretaría Distrital de Movilidad  -Dir. Administrativa-</v>
          </cell>
          <cell r="F18" t="str">
            <v>Movilidad</v>
          </cell>
          <cell r="G18" t="str">
            <v>Administración Central</v>
          </cell>
          <cell r="H18" t="str">
            <v>AC</v>
          </cell>
          <cell r="I18" t="str">
            <v>MOVILIDAD</v>
          </cell>
          <cell r="J18">
            <v>0</v>
          </cell>
          <cell r="K18">
            <v>54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13</v>
          </cell>
          <cell r="Q18" t="str">
            <v>6.  Movilidad</v>
          </cell>
          <cell r="R18" t="str">
            <v>06.</v>
          </cell>
        </row>
        <row r="19">
          <cell r="B19" t="str">
            <v>114</v>
          </cell>
          <cell r="C19" t="str">
            <v>01</v>
          </cell>
          <cell r="D19" t="str">
            <v>SECRETARIA DISTRITAL DE SALUD.</v>
          </cell>
          <cell r="E19" t="str">
            <v>Secretaría Distrital de Salud</v>
          </cell>
          <cell r="F19" t="str">
            <v>Salud</v>
          </cell>
          <cell r="G19" t="str">
            <v>Administración Central</v>
          </cell>
          <cell r="H19" t="str">
            <v>AC</v>
          </cell>
          <cell r="I19" t="str">
            <v>SALUD</v>
          </cell>
          <cell r="J19">
            <v>0</v>
          </cell>
          <cell r="K19">
            <v>54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14</v>
          </cell>
          <cell r="Q19" t="str">
            <v>8.  Salud</v>
          </cell>
          <cell r="R19" t="str">
            <v>08.</v>
          </cell>
        </row>
        <row r="20">
          <cell r="B20" t="str">
            <v>117</v>
          </cell>
          <cell r="C20" t="str">
            <v>01</v>
          </cell>
          <cell r="D20" t="str">
            <v>SECRETARIA DISTRITAL DE DESARROLLO ECONOMICO.</v>
          </cell>
          <cell r="E20" t="str">
            <v>Secretaría Distrital de Desarrollo Económico</v>
          </cell>
          <cell r="F20" t="str">
            <v>Desarrollo Económico, Industria y Turismo</v>
          </cell>
          <cell r="G20" t="str">
            <v>Administración Central</v>
          </cell>
          <cell r="H20" t="str">
            <v>AC</v>
          </cell>
          <cell r="I20" t="str">
            <v>DESARROLLO ECONÓMICO, INDUSTRIA Y TURISMO</v>
          </cell>
          <cell r="J20">
            <v>0</v>
          </cell>
          <cell r="K20">
            <v>54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15</v>
          </cell>
          <cell r="Q20" t="str">
            <v>5.  Desarrollo Económico, Industria y Comercio</v>
          </cell>
          <cell r="R20" t="str">
            <v>05.</v>
          </cell>
        </row>
        <row r="21">
          <cell r="B21" t="str">
            <v>118</v>
          </cell>
          <cell r="C21" t="str">
            <v>01</v>
          </cell>
          <cell r="D21" t="str">
            <v>SECRETARIA DISTRITAL DEL HABITAT.</v>
          </cell>
          <cell r="E21" t="str">
            <v>Secretaría Distrital del Hábitat</v>
          </cell>
          <cell r="F21" t="str">
            <v>Hábitat y Ambiente</v>
          </cell>
          <cell r="G21" t="str">
            <v>Administración Central</v>
          </cell>
          <cell r="H21" t="str">
            <v>AC</v>
          </cell>
          <cell r="I21" t="str">
            <v>HABITAT</v>
          </cell>
          <cell r="J21">
            <v>0</v>
          </cell>
          <cell r="K21">
            <v>54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16</v>
          </cell>
          <cell r="Q21" t="str">
            <v>12. Hábitat</v>
          </cell>
          <cell r="R21" t="str">
            <v>12.</v>
          </cell>
        </row>
        <row r="22">
          <cell r="B22" t="str">
            <v>119</v>
          </cell>
          <cell r="C22" t="str">
            <v>01</v>
          </cell>
          <cell r="D22" t="str">
            <v>SECRETARIA DISTRITAL DE CULTURA, RECREACION Y DEPORTE.</v>
          </cell>
          <cell r="E22" t="str">
            <v>Secretaría Distrital de Cultura, Recreación y Deporte</v>
          </cell>
          <cell r="F22" t="str">
            <v>Educación, Cultura, Recreación y Deporte</v>
          </cell>
          <cell r="G22" t="str">
            <v>Administración Central</v>
          </cell>
          <cell r="H22" t="str">
            <v>AC</v>
          </cell>
          <cell r="I22" t="str">
            <v>CULTURA, RECREACION Y DEPORTE</v>
          </cell>
          <cell r="J22">
            <v>0</v>
          </cell>
          <cell r="K22">
            <v>54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17</v>
          </cell>
          <cell r="Q22" t="str">
            <v>10. Cultura, recreación y deporte</v>
          </cell>
          <cell r="R22" t="str">
            <v>10.</v>
          </cell>
        </row>
        <row r="23">
          <cell r="B23" t="str">
            <v>120</v>
          </cell>
          <cell r="C23" t="str">
            <v>01</v>
          </cell>
          <cell r="D23" t="str">
            <v>SECRETARIA DISTRITAL DE PLANEACION.</v>
          </cell>
          <cell r="E23" t="str">
            <v>Secretaría Distrital de Planeación</v>
          </cell>
          <cell r="F23" t="str">
            <v>Hábitat y Ambiente</v>
          </cell>
          <cell r="G23" t="str">
            <v>Administración Central</v>
          </cell>
          <cell r="H23" t="str">
            <v>AC</v>
          </cell>
          <cell r="I23" t="str">
            <v>PLANEACION</v>
          </cell>
          <cell r="J23">
            <v>0</v>
          </cell>
          <cell r="K23">
            <v>54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18</v>
          </cell>
          <cell r="Q23" t="str">
            <v>4.  Planeación</v>
          </cell>
          <cell r="R23" t="str">
            <v>04.</v>
          </cell>
        </row>
        <row r="24">
          <cell r="B24" t="str">
            <v>121</v>
          </cell>
          <cell r="C24" t="str">
            <v>01</v>
          </cell>
          <cell r="D24" t="str">
            <v>SECRETARÍA DISTRITAL DE LA MUJER.</v>
          </cell>
          <cell r="E24" t="str">
            <v>Secretaría Distrital de la Mujer</v>
          </cell>
          <cell r="F24" t="str">
            <v>Gobierno</v>
          </cell>
          <cell r="G24" t="str">
            <v>Administración Central</v>
          </cell>
          <cell r="H24" t="str">
            <v>AC</v>
          </cell>
          <cell r="I24" t="str">
            <v>MUJER</v>
          </cell>
          <cell r="J24">
            <v>0</v>
          </cell>
          <cell r="K24">
            <v>54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19</v>
          </cell>
          <cell r="Q24" t="str">
            <v>13. De la Mujer</v>
          </cell>
          <cell r="R24" t="str">
            <v>13.</v>
          </cell>
        </row>
        <row r="25">
          <cell r="B25" t="str">
            <v>122</v>
          </cell>
          <cell r="C25" t="str">
            <v>01</v>
          </cell>
          <cell r="D25" t="str">
            <v>SECRETARIA DISTRITAL DE INTEGRACION SOCIAL.</v>
          </cell>
          <cell r="E25" t="str">
            <v>Secretaría Distrital de Integración Social</v>
          </cell>
          <cell r="F25" t="str">
            <v xml:space="preserve">Integración Social </v>
          </cell>
          <cell r="G25" t="str">
            <v>Administración Central</v>
          </cell>
          <cell r="H25" t="str">
            <v>AC</v>
          </cell>
          <cell r="I25" t="str">
            <v>INTEGRACION SOCIAL</v>
          </cell>
          <cell r="J25">
            <v>0</v>
          </cell>
          <cell r="K25">
            <v>54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20</v>
          </cell>
          <cell r="Q25" t="str">
            <v>9. Integración social</v>
          </cell>
          <cell r="R25" t="str">
            <v>09.</v>
          </cell>
        </row>
        <row r="26">
          <cell r="B26" t="str">
            <v>125</v>
          </cell>
          <cell r="C26" t="str">
            <v>01</v>
          </cell>
          <cell r="D26" t="str">
            <v>DEPARTAMENTO ADMINISTRATIVOSERVICIO CIVIL DISTRITAL -DASCD..</v>
          </cell>
          <cell r="E26" t="str">
            <v>Departamento Administrativo del Servicio Civil</v>
          </cell>
          <cell r="F26" t="str">
            <v>Gobierno</v>
          </cell>
          <cell r="G26" t="str">
            <v>Administración Central</v>
          </cell>
          <cell r="H26" t="str">
            <v>AC</v>
          </cell>
          <cell r="I26" t="str">
            <v>GESTION PUBLICA</v>
          </cell>
          <cell r="J26">
            <v>0</v>
          </cell>
          <cell r="K26">
            <v>54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21</v>
          </cell>
          <cell r="Q26" t="str">
            <v>1.  Gestión pública</v>
          </cell>
          <cell r="R26" t="str">
            <v>01.</v>
          </cell>
        </row>
        <row r="27">
          <cell r="B27" t="str">
            <v>126</v>
          </cell>
          <cell r="C27" t="str">
            <v>01</v>
          </cell>
          <cell r="D27" t="str">
            <v>SECRETARIA DISTRITAL DE AMBIENTE.</v>
          </cell>
          <cell r="E27" t="str">
            <v>Secretaría Distrital de Ambiente</v>
          </cell>
          <cell r="F27" t="str">
            <v>Hábitat y Ambiente</v>
          </cell>
          <cell r="G27" t="str">
            <v>Administración Central</v>
          </cell>
          <cell r="H27" t="str">
            <v>AC</v>
          </cell>
          <cell r="I27" t="str">
            <v>AMBIENTE</v>
          </cell>
          <cell r="J27">
            <v>0</v>
          </cell>
          <cell r="K27">
            <v>54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22</v>
          </cell>
          <cell r="Q27" t="str">
            <v>11. Ambiente</v>
          </cell>
          <cell r="R27" t="str">
            <v>11.</v>
          </cell>
        </row>
        <row r="28">
          <cell r="B28" t="str">
            <v>127</v>
          </cell>
          <cell r="C28" t="str">
            <v>01</v>
          </cell>
          <cell r="D28" t="str">
            <v>DEPARTAMENTO ADMINISTRATIVO DE LA DEFENSORIA DEL ESPACIO PUBLICO-DADEP..</v>
          </cell>
          <cell r="E28" t="str">
            <v>Defensoría del Espacío Público DADEP</v>
          </cell>
          <cell r="F28" t="str">
            <v>Hábitat y Ambiente</v>
          </cell>
          <cell r="G28" t="str">
            <v>Administración Central</v>
          </cell>
          <cell r="H28" t="str">
            <v>AC</v>
          </cell>
          <cell r="I28" t="str">
            <v>GOBIERNO, SEGURIDAD Y CONVIVENCIA</v>
          </cell>
          <cell r="J28">
            <v>0</v>
          </cell>
          <cell r="K28">
            <v>54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23</v>
          </cell>
          <cell r="Q28" t="str">
            <v>2.  Gobierno, Seguridad y Convivencia</v>
          </cell>
          <cell r="R28" t="str">
            <v>02.</v>
          </cell>
        </row>
        <row r="29">
          <cell r="B29" t="str">
            <v>131</v>
          </cell>
          <cell r="C29" t="str">
            <v>01</v>
          </cell>
          <cell r="D29" t="str">
            <v>UNIDAD ADMINISTRATIVA ESPECIAL CUERPO OFICIAL DE BOMBEROS.</v>
          </cell>
          <cell r="E29" t="str">
            <v>Cuerpo Oficial de Bomberos</v>
          </cell>
          <cell r="F29" t="str">
            <v>Gobierno</v>
          </cell>
          <cell r="G29" t="str">
            <v>Administración Central</v>
          </cell>
          <cell r="H29" t="str">
            <v>AC</v>
          </cell>
          <cell r="I29" t="str">
            <v>GOBIERNO, SEGURIDAD Y CONVIVENCIA</v>
          </cell>
          <cell r="J29">
            <v>0</v>
          </cell>
          <cell r="K29">
            <v>54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24</v>
          </cell>
          <cell r="Q29" t="str">
            <v>2.  Gobierno, Seguridad y Convivencia</v>
          </cell>
          <cell r="R29" t="str">
            <v>02.</v>
          </cell>
        </row>
        <row r="30">
          <cell r="B30" t="str">
            <v>240</v>
          </cell>
          <cell r="C30" t="str">
            <v>01</v>
          </cell>
          <cell r="D30" t="str">
            <v>LOTERIA DE BOGOTA, D.C..</v>
          </cell>
          <cell r="E30" t="str">
            <v>Lotería de Bogotá</v>
          </cell>
          <cell r="F30" t="str">
            <v>Hacienda</v>
          </cell>
          <cell r="G30" t="str">
            <v>Empresas Industriales y Comerciales</v>
          </cell>
          <cell r="H30" t="str">
            <v>EI</v>
          </cell>
          <cell r="I30" t="str">
            <v>HACIENDA</v>
          </cell>
          <cell r="J30">
            <v>0</v>
          </cell>
          <cell r="K30" t="str">
            <v>x</v>
          </cell>
          <cell r="L30" t="str">
            <v>x</v>
          </cell>
          <cell r="M30">
            <v>0</v>
          </cell>
          <cell r="N30">
            <v>0</v>
          </cell>
          <cell r="O30">
            <v>0</v>
          </cell>
          <cell r="P30">
            <v>1</v>
          </cell>
          <cell r="Q30" t="str">
            <v>3.  Hacienda</v>
          </cell>
          <cell r="R30" t="str">
            <v>03.</v>
          </cell>
        </row>
        <row r="31">
          <cell r="B31" t="str">
            <v>260</v>
          </cell>
          <cell r="C31" t="str">
            <v>01</v>
          </cell>
          <cell r="D31" t="str">
            <v>CANAL CAPITAL LTDA...</v>
          </cell>
          <cell r="E31" t="str">
            <v>Canal Capital</v>
          </cell>
          <cell r="F31" t="str">
            <v>Educación, Cultura, Recreación y Deporte</v>
          </cell>
          <cell r="G31" t="str">
            <v>Empresas Industriales y Comerciales</v>
          </cell>
          <cell r="H31" t="str">
            <v>EI</v>
          </cell>
          <cell r="I31" t="str">
            <v>CULTURA, RECREACION Y DEPORTE</v>
          </cell>
          <cell r="J31">
            <v>0</v>
          </cell>
          <cell r="K31" t="str">
            <v>x</v>
          </cell>
          <cell r="L31" t="str">
            <v>x</v>
          </cell>
          <cell r="M31">
            <v>0</v>
          </cell>
          <cell r="N31">
            <v>0</v>
          </cell>
          <cell r="O31">
            <v>0</v>
          </cell>
          <cell r="P31">
            <v>2</v>
          </cell>
          <cell r="Q31" t="str">
            <v>10. Cultura, recreación y deporte</v>
          </cell>
          <cell r="R31" t="str">
            <v>10.</v>
          </cell>
        </row>
        <row r="32">
          <cell r="B32" t="str">
            <v>261</v>
          </cell>
          <cell r="C32" t="str">
            <v>01</v>
          </cell>
          <cell r="D32" t="str">
            <v>METROVIVIENDA..</v>
          </cell>
          <cell r="E32" t="str">
            <v>Metrovivienda</v>
          </cell>
          <cell r="F32" t="str">
            <v>Hábitat y Ambiente</v>
          </cell>
          <cell r="G32" t="str">
            <v>Empresas Industriales y Comerciales</v>
          </cell>
          <cell r="H32" t="str">
            <v>EI</v>
          </cell>
          <cell r="I32" t="str">
            <v>HABITAT</v>
          </cell>
          <cell r="J32">
            <v>0</v>
          </cell>
          <cell r="K32" t="str">
            <v>x</v>
          </cell>
          <cell r="L32" t="str">
            <v>x</v>
          </cell>
          <cell r="M32">
            <v>0</v>
          </cell>
          <cell r="N32">
            <v>0</v>
          </cell>
          <cell r="O32">
            <v>0</v>
          </cell>
          <cell r="P32">
            <v>3</v>
          </cell>
          <cell r="Q32" t="str">
            <v>12. Hábitat</v>
          </cell>
          <cell r="R32" t="str">
            <v>12.</v>
          </cell>
        </row>
        <row r="33">
          <cell r="B33" t="str">
            <v>262</v>
          </cell>
          <cell r="C33" t="str">
            <v>01</v>
          </cell>
          <cell r="D33" t="str">
            <v>EMPRESA DE TRANSPORTE DEL TERCER MILENIO -TRANSMILENIO S.A..</v>
          </cell>
          <cell r="E33" t="str">
            <v>Transmilenio</v>
          </cell>
          <cell r="F33" t="str">
            <v>Movilidad</v>
          </cell>
          <cell r="G33" t="str">
            <v>Empresas Industriales y Comerciales</v>
          </cell>
          <cell r="H33" t="str">
            <v>EI</v>
          </cell>
          <cell r="I33" t="str">
            <v>MOVILIDAD</v>
          </cell>
          <cell r="J33">
            <v>0</v>
          </cell>
          <cell r="K33" t="str">
            <v>x</v>
          </cell>
          <cell r="L33" t="str">
            <v>x</v>
          </cell>
          <cell r="M33">
            <v>0</v>
          </cell>
          <cell r="N33">
            <v>0</v>
          </cell>
          <cell r="O33">
            <v>0</v>
          </cell>
          <cell r="P33">
            <v>4</v>
          </cell>
          <cell r="Q33" t="str">
            <v>6.  Movilidad</v>
          </cell>
          <cell r="R33" t="str">
            <v>06.</v>
          </cell>
        </row>
        <row r="34">
          <cell r="B34" t="str">
            <v>263</v>
          </cell>
          <cell r="C34" t="str">
            <v>01</v>
          </cell>
          <cell r="D34" t="str">
            <v>EMPRESA DE RENOVACION URBANA - ERU..</v>
          </cell>
          <cell r="E34" t="str">
            <v xml:space="preserve">Empresa de Renovación Urbana </v>
          </cell>
          <cell r="F34" t="str">
            <v>Hábitat y Ambiente</v>
          </cell>
          <cell r="G34" t="str">
            <v>Empresas Industriales y Comerciales</v>
          </cell>
          <cell r="H34" t="str">
            <v>EI</v>
          </cell>
          <cell r="I34" t="str">
            <v>HABITAT</v>
          </cell>
          <cell r="J34">
            <v>0</v>
          </cell>
          <cell r="K34" t="str">
            <v>x</v>
          </cell>
          <cell r="L34" t="str">
            <v>x</v>
          </cell>
          <cell r="M34">
            <v>0</v>
          </cell>
          <cell r="N34">
            <v>0</v>
          </cell>
          <cell r="O34">
            <v>0</v>
          </cell>
          <cell r="P34">
            <v>5</v>
          </cell>
          <cell r="Q34" t="str">
            <v>12. Hábitat</v>
          </cell>
          <cell r="R34" t="str">
            <v>12.</v>
          </cell>
        </row>
        <row r="35">
          <cell r="B35" t="str">
            <v>264</v>
          </cell>
          <cell r="C35" t="str">
            <v>01</v>
          </cell>
          <cell r="D35" t="str">
            <v>AGUAS DE BOGOTA S.A. E.S.P..</v>
          </cell>
          <cell r="E35" t="str">
            <v>Aguas de Bogotá S.A. ESP</v>
          </cell>
          <cell r="F35" t="str">
            <v>Servicios Públicos</v>
          </cell>
          <cell r="G35" t="str">
            <v>Empresas Industriales y Comerciales</v>
          </cell>
          <cell r="H35" t="str">
            <v>EI</v>
          </cell>
          <cell r="I35" t="str">
            <v>SERVICIOS PUBLICOS</v>
          </cell>
          <cell r="J35">
            <v>0</v>
          </cell>
          <cell r="K35" t="str">
            <v>x</v>
          </cell>
          <cell r="L35" t="str">
            <v>x</v>
          </cell>
          <cell r="M35">
            <v>0</v>
          </cell>
          <cell r="N35">
            <v>0</v>
          </cell>
          <cell r="O35">
            <v>0</v>
          </cell>
          <cell r="P35">
            <v>6</v>
          </cell>
          <cell r="Q35" t="str">
            <v>12. Hábitat</v>
          </cell>
          <cell r="R35" t="str">
            <v>12.</v>
          </cell>
        </row>
        <row r="36">
          <cell r="B36" t="str">
            <v>265</v>
          </cell>
          <cell r="C36" t="str">
            <v>01</v>
          </cell>
          <cell r="D36" t="str">
            <v>EMPRESA DE ACUEDUCTO Y ALCANTARILLADO DE BOGOTA -EAAB ESP-.</v>
          </cell>
          <cell r="E36" t="str">
            <v>Empresa de Acueducto y Alcantarillado de Bogotá</v>
          </cell>
          <cell r="F36" t="str">
            <v>Servicios Públicos</v>
          </cell>
          <cell r="G36" t="str">
            <v>Empresas Industriales y Comerciales</v>
          </cell>
          <cell r="H36" t="str">
            <v>EI</v>
          </cell>
          <cell r="I36" t="str">
            <v>HABITAT</v>
          </cell>
          <cell r="J36">
            <v>0</v>
          </cell>
          <cell r="K36" t="str">
            <v>x</v>
          </cell>
          <cell r="L36" t="str">
            <v>x</v>
          </cell>
          <cell r="M36">
            <v>0</v>
          </cell>
          <cell r="N36">
            <v>0</v>
          </cell>
          <cell r="O36">
            <v>0</v>
          </cell>
          <cell r="P36">
            <v>7</v>
          </cell>
          <cell r="Q36" t="str">
            <v>12. Hábitat</v>
          </cell>
          <cell r="R36" t="str">
            <v>12.</v>
          </cell>
        </row>
        <row r="37">
          <cell r="B37" t="str">
            <v>200</v>
          </cell>
          <cell r="C37" t="str">
            <v>01</v>
          </cell>
          <cell r="D37" t="str">
            <v>INSTITUTO PARA LA ECONOMIA SOCIAL-IPES.</v>
          </cell>
          <cell r="E37" t="str">
            <v>Instituto para la Economía Social IPES</v>
          </cell>
          <cell r="F37" t="str">
            <v>Desarrollo Económico, Industria y Turismo</v>
          </cell>
          <cell r="G37" t="str">
            <v>Establecimiento Públicos</v>
          </cell>
          <cell r="H37" t="str">
            <v>EP</v>
          </cell>
          <cell r="I37" t="str">
            <v>DESARROLLO ECONÓMICO, INDUSTRIA Y TURISMO</v>
          </cell>
          <cell r="J37">
            <v>54</v>
          </cell>
          <cell r="K37">
            <v>54</v>
          </cell>
          <cell r="L37">
            <v>3</v>
          </cell>
          <cell r="M37">
            <v>3</v>
          </cell>
          <cell r="N37">
            <v>0</v>
          </cell>
          <cell r="O37">
            <v>0</v>
          </cell>
          <cell r="P37">
            <v>1</v>
          </cell>
          <cell r="Q37" t="str">
            <v>5.  Desarrollo Económico, Industria y Comercio</v>
          </cell>
          <cell r="R37" t="str">
            <v>05.</v>
          </cell>
        </row>
        <row r="38">
          <cell r="B38" t="str">
            <v>201</v>
          </cell>
          <cell r="C38" t="str">
            <v>01</v>
          </cell>
          <cell r="D38" t="str">
            <v>FONDO FINANCIERO DISTRITAL DE SALUD - FFDS.</v>
          </cell>
          <cell r="E38" t="str">
            <v>Fondo Financiero Distrital de Salud</v>
          </cell>
          <cell r="F38" t="str">
            <v>Salud</v>
          </cell>
          <cell r="G38" t="str">
            <v>Establecimiento Públicos</v>
          </cell>
          <cell r="H38" t="str">
            <v>EP</v>
          </cell>
          <cell r="I38" t="str">
            <v>SALUD</v>
          </cell>
          <cell r="J38">
            <v>54</v>
          </cell>
          <cell r="K38">
            <v>54</v>
          </cell>
          <cell r="L38">
            <v>3</v>
          </cell>
          <cell r="M38">
            <v>3</v>
          </cell>
          <cell r="N38">
            <v>0</v>
          </cell>
          <cell r="O38">
            <v>0</v>
          </cell>
          <cell r="P38">
            <v>2</v>
          </cell>
          <cell r="Q38" t="str">
            <v>8.  Salud</v>
          </cell>
          <cell r="R38" t="str">
            <v>08.</v>
          </cell>
        </row>
        <row r="39">
          <cell r="B39" t="str">
            <v>203</v>
          </cell>
          <cell r="C39" t="str">
            <v>01</v>
          </cell>
          <cell r="D39" t="str">
            <v>FONDO PARA LA PREVENCION Y ATENCION DE EMERGENCIAS - FOPAE-DPAE..</v>
          </cell>
          <cell r="E39" t="str">
            <v>FOPAE</v>
          </cell>
          <cell r="F39" t="str">
            <v>Gobierno</v>
          </cell>
          <cell r="G39" t="str">
            <v>Establecimiento Públicos</v>
          </cell>
          <cell r="H39" t="str">
            <v>EP</v>
          </cell>
          <cell r="I39" t="str">
            <v>GOBIERNO, SEGURIDAD Y CONVIVENCIA</v>
          </cell>
          <cell r="J39">
            <v>54</v>
          </cell>
          <cell r="K39">
            <v>54</v>
          </cell>
          <cell r="L39">
            <v>3</v>
          </cell>
          <cell r="M39">
            <v>3</v>
          </cell>
          <cell r="N39">
            <v>0</v>
          </cell>
          <cell r="O39">
            <v>0</v>
          </cell>
          <cell r="P39">
            <v>3</v>
          </cell>
          <cell r="Q39" t="str">
            <v>11. Ambiente</v>
          </cell>
          <cell r="R39" t="str">
            <v>11.</v>
          </cell>
        </row>
        <row r="40">
          <cell r="B40" t="str">
            <v>204</v>
          </cell>
          <cell r="C40" t="str">
            <v>01</v>
          </cell>
          <cell r="D40" t="str">
            <v>INSTITUTO DE DESARROLLO URBANO - IDU.</v>
          </cell>
          <cell r="E40" t="str">
            <v>Instituto de Desarrollo Urbano IDU</v>
          </cell>
          <cell r="F40" t="str">
            <v>Movilidad</v>
          </cell>
          <cell r="G40" t="str">
            <v>Establecimiento Públicos</v>
          </cell>
          <cell r="H40" t="str">
            <v>EP</v>
          </cell>
          <cell r="I40" t="str">
            <v>MOVILIDAD</v>
          </cell>
          <cell r="J40">
            <v>54</v>
          </cell>
          <cell r="K40">
            <v>54</v>
          </cell>
          <cell r="L40">
            <v>3</v>
          </cell>
          <cell r="M40">
            <v>3</v>
          </cell>
          <cell r="N40">
            <v>0</v>
          </cell>
          <cell r="O40">
            <v>0</v>
          </cell>
          <cell r="P40">
            <v>4</v>
          </cell>
          <cell r="Q40" t="str">
            <v>6.  Movilidad</v>
          </cell>
          <cell r="R40" t="str">
            <v>06.</v>
          </cell>
        </row>
        <row r="41">
          <cell r="B41" t="str">
            <v>206</v>
          </cell>
          <cell r="C41" t="str">
            <v>01</v>
          </cell>
          <cell r="D41" t="str">
            <v>FONDO DE PRESTACIONES ECONÓMICAS, CESANTÍAS Y PENSIONES - FONCEP.</v>
          </cell>
          <cell r="E41" t="str">
            <v>FONCEP</v>
          </cell>
          <cell r="F41" t="str">
            <v>Hacienda</v>
          </cell>
          <cell r="G41" t="str">
            <v>Establecimiento Públicos</v>
          </cell>
          <cell r="H41" t="str">
            <v>EP</v>
          </cell>
          <cell r="I41" t="str">
            <v>HACIENDA</v>
          </cell>
          <cell r="J41">
            <v>54</v>
          </cell>
          <cell r="K41">
            <v>54</v>
          </cell>
          <cell r="L41">
            <v>3</v>
          </cell>
          <cell r="M41">
            <v>3</v>
          </cell>
          <cell r="N41">
            <v>0</v>
          </cell>
          <cell r="O41">
            <v>0</v>
          </cell>
          <cell r="P41">
            <v>5</v>
          </cell>
          <cell r="Q41" t="str">
            <v>3.  Hacienda</v>
          </cell>
          <cell r="R41" t="str">
            <v>03.</v>
          </cell>
        </row>
        <row r="42">
          <cell r="B42" t="str">
            <v>208</v>
          </cell>
          <cell r="C42" t="str">
            <v>01</v>
          </cell>
          <cell r="D42" t="str">
            <v>CAJA DE VIVIENDA POPULAR.</v>
          </cell>
          <cell r="E42" t="str">
            <v>Caja de Vivienda Popular</v>
          </cell>
          <cell r="F42" t="str">
            <v>Hábitat y Ambiente</v>
          </cell>
          <cell r="G42" t="str">
            <v>Establecimiento Públicos</v>
          </cell>
          <cell r="H42" t="str">
            <v>EP</v>
          </cell>
          <cell r="I42" t="str">
            <v>HABITAT</v>
          </cell>
          <cell r="J42">
            <v>54</v>
          </cell>
          <cell r="K42">
            <v>54</v>
          </cell>
          <cell r="L42">
            <v>3</v>
          </cell>
          <cell r="M42">
            <v>3</v>
          </cell>
          <cell r="N42">
            <v>0</v>
          </cell>
          <cell r="O42">
            <v>0</v>
          </cell>
          <cell r="P42">
            <v>6</v>
          </cell>
          <cell r="Q42" t="str">
            <v>12. Hábitat</v>
          </cell>
          <cell r="R42" t="str">
            <v>12.</v>
          </cell>
        </row>
        <row r="43">
          <cell r="B43" t="str">
            <v>211</v>
          </cell>
          <cell r="C43" t="str">
            <v>01</v>
          </cell>
          <cell r="D43" t="str">
            <v>INSTITUTO DISTRITAL PARA LA RECREACION Y EL DEPORTE - IDRD.</v>
          </cell>
          <cell r="E43" t="str">
            <v>Instituto Distrital de Recreación y Deporte IDRD</v>
          </cell>
          <cell r="F43" t="str">
            <v>Educación, Cultura, Recreación y Deporte</v>
          </cell>
          <cell r="G43" t="str">
            <v>Establecimiento Públicos</v>
          </cell>
          <cell r="H43" t="str">
            <v>EP</v>
          </cell>
          <cell r="I43" t="str">
            <v>CULTURA, RECREACION Y DEPORTE</v>
          </cell>
          <cell r="J43">
            <v>54</v>
          </cell>
          <cell r="K43">
            <v>54</v>
          </cell>
          <cell r="L43">
            <v>3</v>
          </cell>
          <cell r="M43">
            <v>3</v>
          </cell>
          <cell r="N43">
            <v>0</v>
          </cell>
          <cell r="O43">
            <v>0</v>
          </cell>
          <cell r="P43">
            <v>7</v>
          </cell>
          <cell r="Q43" t="str">
            <v>10. Cultura, recreación y deporte</v>
          </cell>
          <cell r="R43" t="str">
            <v>10.</v>
          </cell>
        </row>
        <row r="44">
          <cell r="B44" t="str">
            <v>213</v>
          </cell>
          <cell r="C44" t="str">
            <v>01</v>
          </cell>
          <cell r="D44" t="str">
            <v>INSTITUTO DISTRITAL DEL PATRIMONIO CULTURAL -IDPC.</v>
          </cell>
          <cell r="E44" t="str">
            <v>Instituto Distrital de Patrimonio Cultural IDPC</v>
          </cell>
          <cell r="F44" t="str">
            <v>Educación, Cultura, Recreación y Deporte</v>
          </cell>
          <cell r="G44" t="str">
            <v>Establecimiento Públicos</v>
          </cell>
          <cell r="H44" t="str">
            <v>EP</v>
          </cell>
          <cell r="I44" t="str">
            <v>CULTURA, RECREACION Y DEPORTE</v>
          </cell>
          <cell r="J44">
            <v>54</v>
          </cell>
          <cell r="K44">
            <v>54</v>
          </cell>
          <cell r="L44">
            <v>3</v>
          </cell>
          <cell r="M44">
            <v>3</v>
          </cell>
          <cell r="N44">
            <v>0</v>
          </cell>
          <cell r="O44">
            <v>0</v>
          </cell>
          <cell r="P44">
            <v>8</v>
          </cell>
          <cell r="Q44" t="str">
            <v>10. Cultura, recreación y deporte</v>
          </cell>
          <cell r="R44" t="str">
            <v>10.</v>
          </cell>
        </row>
        <row r="45">
          <cell r="B45" t="str">
            <v>214</v>
          </cell>
          <cell r="C45" t="str">
            <v>01</v>
          </cell>
          <cell r="D45" t="str">
            <v>INSTITUTO DISTRITAL PARA LA PROTECCION DE JUVENTUD Y LA NIÑEZ DESAMPARADA-IDIPRON..</v>
          </cell>
          <cell r="E45" t="str">
            <v>IDIPRON</v>
          </cell>
          <cell r="F45" t="str">
            <v xml:space="preserve">Integración Social </v>
          </cell>
          <cell r="G45" t="str">
            <v>Establecimiento Públicos</v>
          </cell>
          <cell r="H45" t="str">
            <v>EP</v>
          </cell>
          <cell r="I45" t="str">
            <v>INTEGRACION SOCIAL</v>
          </cell>
          <cell r="J45">
            <v>54</v>
          </cell>
          <cell r="K45">
            <v>54</v>
          </cell>
          <cell r="L45">
            <v>3</v>
          </cell>
          <cell r="M45">
            <v>3</v>
          </cell>
          <cell r="N45">
            <v>0</v>
          </cell>
          <cell r="O45">
            <v>0</v>
          </cell>
          <cell r="P45">
            <v>9</v>
          </cell>
          <cell r="Q45" t="str">
            <v>9. Integración social</v>
          </cell>
          <cell r="R45" t="str">
            <v>09.</v>
          </cell>
        </row>
        <row r="46">
          <cell r="B46" t="str">
            <v>215</v>
          </cell>
          <cell r="C46" t="str">
            <v>01</v>
          </cell>
          <cell r="D46" t="str">
            <v>FUNDACION GILBERTO ALZATE AVENDAÑO..</v>
          </cell>
          <cell r="E46" t="str">
            <v>Fundación Gilberto Alzate Avendaño</v>
          </cell>
          <cell r="F46" t="str">
            <v>Educación, Cultura, Recreación y Deporte</v>
          </cell>
          <cell r="G46" t="str">
            <v>Establecimiento Públicos</v>
          </cell>
          <cell r="H46" t="str">
            <v>EP</v>
          </cell>
          <cell r="I46" t="str">
            <v>CULTURA, RECREACION Y DEPORTE</v>
          </cell>
          <cell r="J46">
            <v>54</v>
          </cell>
          <cell r="K46">
            <v>54</v>
          </cell>
          <cell r="L46">
            <v>3</v>
          </cell>
          <cell r="M46">
            <v>3</v>
          </cell>
          <cell r="N46">
            <v>0</v>
          </cell>
          <cell r="O46">
            <v>0</v>
          </cell>
          <cell r="P46">
            <v>10</v>
          </cell>
          <cell r="Q46" t="str">
            <v>10. Cultura, recreación y deporte</v>
          </cell>
          <cell r="R46" t="str">
            <v>10.</v>
          </cell>
        </row>
        <row r="47">
          <cell r="B47" t="str">
            <v>216</v>
          </cell>
          <cell r="C47" t="str">
            <v>01</v>
          </cell>
          <cell r="D47" t="str">
            <v>ORQUESTA FILARMONICA DE BOGOTA, D.C..</v>
          </cell>
          <cell r="E47" t="str">
            <v>Orquesta Filarmónica de Bogotá</v>
          </cell>
          <cell r="F47" t="str">
            <v>Educación, Cultura, Recreación y Deporte</v>
          </cell>
          <cell r="G47" t="str">
            <v>Establecimiento Públicos</v>
          </cell>
          <cell r="H47" t="str">
            <v>EP</v>
          </cell>
          <cell r="I47" t="str">
            <v>CULTURA, RECREACION Y DEPORTE</v>
          </cell>
          <cell r="J47">
            <v>54</v>
          </cell>
          <cell r="K47">
            <v>54</v>
          </cell>
          <cell r="L47">
            <v>3</v>
          </cell>
          <cell r="M47">
            <v>3</v>
          </cell>
          <cell r="N47">
            <v>0</v>
          </cell>
          <cell r="O47">
            <v>0</v>
          </cell>
          <cell r="P47">
            <v>11</v>
          </cell>
          <cell r="Q47" t="str">
            <v>10. Cultura, recreación y deporte</v>
          </cell>
          <cell r="R47" t="str">
            <v>10.</v>
          </cell>
        </row>
        <row r="48">
          <cell r="B48" t="str">
            <v>217</v>
          </cell>
          <cell r="C48" t="str">
            <v>01</v>
          </cell>
          <cell r="D48" t="str">
            <v>FONDO DE VIGILANCIA Y SEGURIDAD DE BOGOTA, D.C..</v>
          </cell>
          <cell r="E48" t="str">
            <v>Fondo de Vigilancia y Seguridad</v>
          </cell>
          <cell r="F48" t="str">
            <v>Gobierno</v>
          </cell>
          <cell r="G48" t="str">
            <v>Establecimiento Públicos</v>
          </cell>
          <cell r="H48" t="str">
            <v>EP</v>
          </cell>
          <cell r="I48" t="str">
            <v>GOBIERNO, SEGURIDAD Y CONVIVENCIA</v>
          </cell>
          <cell r="J48">
            <v>54</v>
          </cell>
          <cell r="K48">
            <v>54</v>
          </cell>
          <cell r="L48">
            <v>3</v>
          </cell>
          <cell r="M48">
            <v>3</v>
          </cell>
          <cell r="N48">
            <v>0</v>
          </cell>
          <cell r="O48">
            <v>0</v>
          </cell>
          <cell r="P48">
            <v>12</v>
          </cell>
          <cell r="Q48" t="str">
            <v>2.  Gobierno, Seguridad y Convivencia</v>
          </cell>
          <cell r="R48" t="str">
            <v>02.</v>
          </cell>
        </row>
        <row r="49">
          <cell r="B49" t="str">
            <v>218</v>
          </cell>
          <cell r="C49" t="str">
            <v>01</v>
          </cell>
          <cell r="D49" t="str">
            <v>JARDIN BOTANICO DE BOGOTA JOSE CELESTINO MUTIS..</v>
          </cell>
          <cell r="E49" t="str">
            <v>Jardín Botánico "José Celestino Mutis"</v>
          </cell>
          <cell r="F49" t="str">
            <v>Hábitat y Ambiente</v>
          </cell>
          <cell r="G49" t="str">
            <v>Establecimiento Públicos</v>
          </cell>
          <cell r="H49" t="str">
            <v>EP</v>
          </cell>
          <cell r="I49" t="str">
            <v>AMBIENTE</v>
          </cell>
          <cell r="J49">
            <v>54</v>
          </cell>
          <cell r="K49">
            <v>54</v>
          </cell>
          <cell r="L49">
            <v>3</v>
          </cell>
          <cell r="M49">
            <v>3</v>
          </cell>
          <cell r="N49">
            <v>0</v>
          </cell>
          <cell r="O49">
            <v>0</v>
          </cell>
          <cell r="P49">
            <v>13</v>
          </cell>
          <cell r="Q49" t="str">
            <v>11. Ambiente</v>
          </cell>
          <cell r="R49" t="str">
            <v>11.</v>
          </cell>
        </row>
        <row r="50">
          <cell r="B50" t="str">
            <v>219</v>
          </cell>
          <cell r="C50" t="str">
            <v>01</v>
          </cell>
          <cell r="D50" t="str">
            <v>INSTITUTO PARA LA INVESTIGACION EDUCATIVA Y EL DESARROLLO PEDAGOGICO- IDEP..</v>
          </cell>
          <cell r="E50" t="str">
            <v>IDEP</v>
          </cell>
          <cell r="F50" t="str">
            <v>Educación, Cultura, Recreación y Deporte</v>
          </cell>
          <cell r="G50" t="str">
            <v>Establecimiento Públicos</v>
          </cell>
          <cell r="H50" t="str">
            <v>EP</v>
          </cell>
          <cell r="I50" t="str">
            <v>EDUCACION</v>
          </cell>
          <cell r="J50">
            <v>54</v>
          </cell>
          <cell r="K50">
            <v>54</v>
          </cell>
          <cell r="L50">
            <v>3</v>
          </cell>
          <cell r="M50">
            <v>3</v>
          </cell>
          <cell r="N50">
            <v>0</v>
          </cell>
          <cell r="O50">
            <v>0</v>
          </cell>
          <cell r="P50">
            <v>14</v>
          </cell>
          <cell r="Q50" t="str">
            <v>7.  Educación</v>
          </cell>
          <cell r="R50" t="str">
            <v>07.</v>
          </cell>
        </row>
        <row r="51">
          <cell r="B51" t="str">
            <v>220</v>
          </cell>
          <cell r="C51" t="str">
            <v>01</v>
          </cell>
          <cell r="D51" t="str">
            <v>INSTITUTO DISTRITAL DE LA PARTICIPACION Y ACCION COMUNAL.</v>
          </cell>
          <cell r="E51" t="str">
            <v>Instituto Distrital de la Participación y Acción Comunal</v>
          </cell>
          <cell r="F51" t="str">
            <v>Gobierno</v>
          </cell>
          <cell r="G51" t="str">
            <v>Establecimiento Públicos</v>
          </cell>
          <cell r="H51" t="str">
            <v>EP</v>
          </cell>
          <cell r="I51" t="str">
            <v>GOBIERNO, SEGURIDAD Y CONVIVENCIA</v>
          </cell>
          <cell r="J51">
            <v>54</v>
          </cell>
          <cell r="K51">
            <v>54</v>
          </cell>
          <cell r="L51">
            <v>3</v>
          </cell>
          <cell r="M51">
            <v>3</v>
          </cell>
          <cell r="N51">
            <v>0</v>
          </cell>
          <cell r="O51">
            <v>0</v>
          </cell>
          <cell r="P51">
            <v>15</v>
          </cell>
          <cell r="Q51" t="str">
            <v>2.  Gobierno, Seguridad y Convivencia</v>
          </cell>
          <cell r="R51" t="str">
            <v>02.</v>
          </cell>
        </row>
        <row r="52">
          <cell r="B52" t="str">
            <v>221</v>
          </cell>
          <cell r="C52" t="str">
            <v>01</v>
          </cell>
          <cell r="D52" t="str">
            <v>INSTITUTO DISTRITAL DE TURISMO.</v>
          </cell>
          <cell r="E52" t="str">
            <v>Instituto Distrital de Turismo</v>
          </cell>
          <cell r="F52" t="str">
            <v>Desarrollo Económico, Industria y Turismo</v>
          </cell>
          <cell r="G52" t="str">
            <v>Establecimiento Públicos</v>
          </cell>
          <cell r="H52" t="str">
            <v>EP</v>
          </cell>
          <cell r="I52" t="str">
            <v>DESARROLLO ECONÓMICO, INDUSTRIA Y TURISMO</v>
          </cell>
          <cell r="J52">
            <v>54</v>
          </cell>
          <cell r="K52">
            <v>54</v>
          </cell>
          <cell r="L52">
            <v>3</v>
          </cell>
          <cell r="M52">
            <v>3</v>
          </cell>
          <cell r="N52">
            <v>0</v>
          </cell>
          <cell r="O52">
            <v>0</v>
          </cell>
          <cell r="P52">
            <v>16</v>
          </cell>
          <cell r="Q52" t="str">
            <v>5.  Desarrollo Económico, Industria y Comercio</v>
          </cell>
          <cell r="R52" t="str">
            <v>05.</v>
          </cell>
        </row>
        <row r="53">
          <cell r="B53" t="str">
            <v>222</v>
          </cell>
          <cell r="C53" t="str">
            <v>01</v>
          </cell>
          <cell r="D53" t="str">
            <v>INSTITUTO DISTRITAL DE LAS ARTES - IDARTES.</v>
          </cell>
          <cell r="E53" t="str">
            <v>Instituto Distrital de las Artes IDARTES</v>
          </cell>
          <cell r="F53" t="str">
            <v>Educación, Cultura, Recreación y Deporte</v>
          </cell>
          <cell r="G53" t="str">
            <v>Establecimiento Públicos</v>
          </cell>
          <cell r="H53" t="str">
            <v>EP</v>
          </cell>
          <cell r="I53" t="str">
            <v>CULTURA, RECREACION Y DEPORTE</v>
          </cell>
          <cell r="J53">
            <v>54</v>
          </cell>
          <cell r="K53">
            <v>54</v>
          </cell>
          <cell r="L53">
            <v>3</v>
          </cell>
          <cell r="M53">
            <v>3</v>
          </cell>
          <cell r="N53">
            <v>0</v>
          </cell>
          <cell r="O53">
            <v>0</v>
          </cell>
          <cell r="P53">
            <v>17</v>
          </cell>
          <cell r="Q53" t="str">
            <v>10. Cultura, recreación y deporte</v>
          </cell>
          <cell r="R53" t="str">
            <v>10.</v>
          </cell>
        </row>
        <row r="54">
          <cell r="B54" t="str">
            <v>226</v>
          </cell>
          <cell r="C54" t="str">
            <v>01</v>
          </cell>
          <cell r="D54" t="str">
            <v>UNIDAD ADMINISTRATIVA ESPECIAL DE CATASTRO DISTRITAL.</v>
          </cell>
          <cell r="E54" t="str">
            <v>Unidad Administrativa Especial de Catastro Distrital</v>
          </cell>
          <cell r="F54" t="str">
            <v>Hacienda</v>
          </cell>
          <cell r="G54" t="str">
            <v>Establecimiento Públicos</v>
          </cell>
          <cell r="H54" t="str">
            <v>EP</v>
          </cell>
          <cell r="I54" t="str">
            <v>HACIENDA</v>
          </cell>
          <cell r="J54">
            <v>54</v>
          </cell>
          <cell r="K54">
            <v>54</v>
          </cell>
          <cell r="L54">
            <v>3</v>
          </cell>
          <cell r="M54">
            <v>3</v>
          </cell>
          <cell r="N54">
            <v>0</v>
          </cell>
          <cell r="O54">
            <v>0</v>
          </cell>
          <cell r="P54">
            <v>18</v>
          </cell>
          <cell r="Q54" t="str">
            <v>3.  Hacienda</v>
          </cell>
          <cell r="R54" t="str">
            <v>03.</v>
          </cell>
        </row>
        <row r="55">
          <cell r="B55" t="str">
            <v>227</v>
          </cell>
          <cell r="C55" t="str">
            <v>01</v>
          </cell>
          <cell r="D55" t="str">
            <v>UNIDAD ADMINISTRATIVA ESPECIAL DE REHABILITACION Y MANTENIMIENTO VIAL.</v>
          </cell>
          <cell r="E55" t="str">
            <v>Unidad Administrativa Especial de Rehabilitación y Mantenimiento Vial</v>
          </cell>
          <cell r="F55" t="str">
            <v>Movilidad</v>
          </cell>
          <cell r="G55" t="str">
            <v>Establecimiento Públicos</v>
          </cell>
          <cell r="H55" t="str">
            <v>EP</v>
          </cell>
          <cell r="I55" t="str">
            <v>MOVILIDAD</v>
          </cell>
          <cell r="J55">
            <v>54</v>
          </cell>
          <cell r="K55">
            <v>54</v>
          </cell>
          <cell r="L55">
            <v>3</v>
          </cell>
          <cell r="M55">
            <v>3</v>
          </cell>
          <cell r="N55">
            <v>0</v>
          </cell>
          <cell r="O55">
            <v>0</v>
          </cell>
          <cell r="P55">
            <v>19</v>
          </cell>
          <cell r="Q55" t="str">
            <v>6.  Movilidad</v>
          </cell>
          <cell r="R55" t="str">
            <v>06.</v>
          </cell>
        </row>
        <row r="56">
          <cell r="B56" t="str">
            <v>228</v>
          </cell>
          <cell r="C56" t="str">
            <v>01</v>
          </cell>
          <cell r="D56" t="str">
            <v>UNIDAD ADMINISTRATIVA ESPECIAL DE SERVICIOS PUBLICOS - UAESP.</v>
          </cell>
          <cell r="E56" t="str">
            <v>Unidad Administrativa Especial de Servicios Públicos</v>
          </cell>
          <cell r="F56" t="str">
            <v>Servicios Públicos</v>
          </cell>
          <cell r="G56" t="str">
            <v>Establecimiento Públicos</v>
          </cell>
          <cell r="H56" t="str">
            <v>EP</v>
          </cell>
          <cell r="I56" t="str">
            <v>HABITAT</v>
          </cell>
          <cell r="J56">
            <v>54</v>
          </cell>
          <cell r="K56">
            <v>54</v>
          </cell>
          <cell r="L56">
            <v>3</v>
          </cell>
          <cell r="M56">
            <v>3</v>
          </cell>
          <cell r="N56">
            <v>0</v>
          </cell>
          <cell r="O56">
            <v>0</v>
          </cell>
          <cell r="P56">
            <v>20</v>
          </cell>
          <cell r="Q56" t="str">
            <v>12. Hábitat</v>
          </cell>
          <cell r="R56" t="str">
            <v>12.</v>
          </cell>
        </row>
        <row r="57">
          <cell r="B57" t="str">
            <v>230</v>
          </cell>
          <cell r="C57" t="str">
            <v>01</v>
          </cell>
          <cell r="D57" t="str">
            <v>UNIVERSIDAD DISTRITAL FRANCISCO JOSE DE CALDAS..</v>
          </cell>
          <cell r="E57" t="str">
            <v>Universidad Distrital Francisco José de Caldas</v>
          </cell>
          <cell r="F57" t="str">
            <v>Educación, Cultura, Recreación y Deporte</v>
          </cell>
          <cell r="G57" t="str">
            <v>Establecimiento Públicos</v>
          </cell>
          <cell r="H57" t="str">
            <v>EP</v>
          </cell>
          <cell r="I57" t="str">
            <v>EDUCACION</v>
          </cell>
          <cell r="J57">
            <v>54</v>
          </cell>
          <cell r="K57">
            <v>54</v>
          </cell>
          <cell r="L57">
            <v>3</v>
          </cell>
          <cell r="M57">
            <v>3</v>
          </cell>
          <cell r="N57">
            <v>0</v>
          </cell>
          <cell r="O57">
            <v>0</v>
          </cell>
          <cell r="P57">
            <v>21</v>
          </cell>
          <cell r="Q57" t="str">
            <v>7.  Educación</v>
          </cell>
          <cell r="R57" t="str">
            <v>07.</v>
          </cell>
        </row>
        <row r="58">
          <cell r="B58" t="str">
            <v>235</v>
          </cell>
          <cell r="C58" t="str">
            <v>01</v>
          </cell>
          <cell r="D58" t="str">
            <v>CONTRALORIA DE BOGOTA.</v>
          </cell>
          <cell r="E58" t="str">
            <v>Contraloría</v>
          </cell>
          <cell r="F58" t="e">
            <v>#N/A</v>
          </cell>
          <cell r="G58" t="str">
            <v>Establecimiento Públicos</v>
          </cell>
          <cell r="H58" t="str">
            <v>EP</v>
          </cell>
          <cell r="I58" t="str">
            <v>OTRAS ENTIDADES</v>
          </cell>
          <cell r="J58">
            <v>54</v>
          </cell>
          <cell r="K58">
            <v>54</v>
          </cell>
          <cell r="L58">
            <v>3</v>
          </cell>
          <cell r="M58">
            <v>3</v>
          </cell>
          <cell r="N58">
            <v>0</v>
          </cell>
          <cell r="O58">
            <v>0</v>
          </cell>
          <cell r="P58">
            <v>22</v>
          </cell>
          <cell r="Q58" t="str">
            <v>14. Otras entidades distritales</v>
          </cell>
          <cell r="R58" t="str">
            <v>14.</v>
          </cell>
        </row>
        <row r="59">
          <cell r="B59" t="str">
            <v>401</v>
          </cell>
          <cell r="C59" t="str">
            <v>01</v>
          </cell>
          <cell r="D59" t="str">
            <v>HOSPITAL LA VICTORIA, III NIVEL, E.S.E..</v>
          </cell>
          <cell r="E59" t="str">
            <v>Hospital La Victoria</v>
          </cell>
          <cell r="F59" t="str">
            <v>Salud</v>
          </cell>
          <cell r="G59" t="str">
            <v>Empresas Sociales del Estado</v>
          </cell>
          <cell r="H59" t="str">
            <v>ES</v>
          </cell>
          <cell r="I59" t="str">
            <v>SALUD</v>
          </cell>
          <cell r="J59">
            <v>0</v>
          </cell>
          <cell r="K59">
            <v>1</v>
          </cell>
          <cell r="L59">
            <v>1</v>
          </cell>
          <cell r="M59">
            <v>0</v>
          </cell>
          <cell r="N59">
            <v>0</v>
          </cell>
          <cell r="O59">
            <v>0</v>
          </cell>
          <cell r="P59">
            <v>1</v>
          </cell>
          <cell r="Q59" t="str">
            <v>8.  Salud</v>
          </cell>
          <cell r="R59" t="str">
            <v>08.</v>
          </cell>
        </row>
        <row r="60">
          <cell r="B60" t="str">
            <v>401</v>
          </cell>
          <cell r="C60" t="str">
            <v>02</v>
          </cell>
          <cell r="D60" t="str">
            <v>HOSPITAL LA VICTORIA, III NIVEL, E.S.E..</v>
          </cell>
          <cell r="E60" t="str">
            <v>Hospital La Victoria</v>
          </cell>
          <cell r="F60" t="str">
            <v>Salud</v>
          </cell>
          <cell r="G60" t="str">
            <v>Empresas Sociales del Estado</v>
          </cell>
          <cell r="H60" t="str">
            <v>ES</v>
          </cell>
          <cell r="I60" t="str">
            <v>SALUD</v>
          </cell>
          <cell r="J60">
            <v>0</v>
          </cell>
          <cell r="K60">
            <v>1</v>
          </cell>
          <cell r="L60">
            <v>1</v>
          </cell>
          <cell r="M60">
            <v>0</v>
          </cell>
          <cell r="N60">
            <v>0</v>
          </cell>
          <cell r="O60">
            <v>0</v>
          </cell>
          <cell r="P60">
            <v>2</v>
          </cell>
          <cell r="Q60" t="str">
            <v>8.  Salud</v>
          </cell>
          <cell r="R60" t="str">
            <v>08.</v>
          </cell>
        </row>
        <row r="61">
          <cell r="B61" t="str">
            <v>402</v>
          </cell>
          <cell r="C61" t="str">
            <v>01</v>
          </cell>
          <cell r="D61" t="str">
            <v>HOSPITAL EL TUNAL, III NIVEL, E.S.E..</v>
          </cell>
          <cell r="E61" t="str">
            <v>Hospital Tunal</v>
          </cell>
          <cell r="F61" t="str">
            <v>Salud</v>
          </cell>
          <cell r="G61" t="str">
            <v>Empresas Sociales del Estado</v>
          </cell>
          <cell r="H61" t="str">
            <v>ES</v>
          </cell>
          <cell r="I61" t="str">
            <v>SALUD</v>
          </cell>
          <cell r="J61">
            <v>0</v>
          </cell>
          <cell r="K61">
            <v>1</v>
          </cell>
          <cell r="L61">
            <v>1</v>
          </cell>
          <cell r="M61">
            <v>0</v>
          </cell>
          <cell r="N61">
            <v>0</v>
          </cell>
          <cell r="O61">
            <v>0</v>
          </cell>
          <cell r="P61">
            <v>3</v>
          </cell>
          <cell r="Q61" t="str">
            <v>8.  Salud</v>
          </cell>
          <cell r="R61" t="str">
            <v>08.</v>
          </cell>
        </row>
        <row r="62">
          <cell r="B62" t="str">
            <v>403</v>
          </cell>
          <cell r="C62" t="str">
            <v>01</v>
          </cell>
          <cell r="D62" t="str">
            <v>HOSPITAL SIMÓN BOLÍVAR, III NIVEL, E.S.E..</v>
          </cell>
          <cell r="E62" t="str">
            <v>Hospital Simón Bolivar</v>
          </cell>
          <cell r="F62" t="str">
            <v>Salud</v>
          </cell>
          <cell r="G62" t="str">
            <v>Empresas Sociales del Estado</v>
          </cell>
          <cell r="H62" t="str">
            <v>ES</v>
          </cell>
          <cell r="I62" t="str">
            <v>SALUD</v>
          </cell>
          <cell r="J62">
            <v>0</v>
          </cell>
          <cell r="K62">
            <v>1</v>
          </cell>
          <cell r="L62">
            <v>1</v>
          </cell>
          <cell r="M62">
            <v>0</v>
          </cell>
          <cell r="N62">
            <v>0</v>
          </cell>
          <cell r="O62">
            <v>0</v>
          </cell>
          <cell r="P62">
            <v>4</v>
          </cell>
          <cell r="Q62" t="str">
            <v>8.  Salud</v>
          </cell>
          <cell r="R62" t="str">
            <v>08.</v>
          </cell>
        </row>
        <row r="63">
          <cell r="B63" t="str">
            <v>404</v>
          </cell>
          <cell r="C63" t="str">
            <v>01</v>
          </cell>
          <cell r="D63" t="str">
            <v>HOSPITAL OCCIDENTE DE KENNEDY, III NIVEL, E.S.E..</v>
          </cell>
          <cell r="E63" t="str">
            <v>Hospital Occidente de Kennedy</v>
          </cell>
          <cell r="F63" t="str">
            <v>Salud</v>
          </cell>
          <cell r="G63" t="str">
            <v>Empresas Sociales del Estado</v>
          </cell>
          <cell r="H63" t="str">
            <v>ES</v>
          </cell>
          <cell r="I63" t="str">
            <v>SALUD</v>
          </cell>
          <cell r="J63">
            <v>0</v>
          </cell>
          <cell r="K63">
            <v>1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5</v>
          </cell>
          <cell r="Q63" t="str">
            <v>8.  Salud</v>
          </cell>
          <cell r="R63" t="str">
            <v>08.</v>
          </cell>
        </row>
        <row r="64">
          <cell r="B64" t="str">
            <v>405</v>
          </cell>
          <cell r="C64" t="str">
            <v>01</v>
          </cell>
          <cell r="D64" t="str">
            <v>HOSPITAL SANTA CLARA, III NIVEL, E.S.E..</v>
          </cell>
          <cell r="E64" t="str">
            <v>Hospital Santa Clara</v>
          </cell>
          <cell r="F64" t="str">
            <v>Salud</v>
          </cell>
          <cell r="G64" t="str">
            <v>Empresas Sociales del Estado</v>
          </cell>
          <cell r="H64" t="str">
            <v>ES</v>
          </cell>
          <cell r="I64" t="str">
            <v>SALUD</v>
          </cell>
          <cell r="J64">
            <v>0</v>
          </cell>
          <cell r="K64">
            <v>1</v>
          </cell>
          <cell r="L64">
            <v>1</v>
          </cell>
          <cell r="M64">
            <v>0</v>
          </cell>
          <cell r="N64">
            <v>0</v>
          </cell>
          <cell r="O64">
            <v>0</v>
          </cell>
          <cell r="P64">
            <v>6</v>
          </cell>
          <cell r="Q64" t="str">
            <v>8.  Salud</v>
          </cell>
          <cell r="R64" t="str">
            <v>08.</v>
          </cell>
        </row>
        <row r="65">
          <cell r="B65" t="str">
            <v>406</v>
          </cell>
          <cell r="C65" t="str">
            <v>01</v>
          </cell>
          <cell r="D65" t="str">
            <v>HOSPITAL BOSA, II NIVEL, E.S.E..</v>
          </cell>
          <cell r="E65" t="str">
            <v>Hospital Bosa</v>
          </cell>
          <cell r="F65" t="str">
            <v>Salud</v>
          </cell>
          <cell r="G65" t="str">
            <v>Empresas Sociales del Estado</v>
          </cell>
          <cell r="H65" t="str">
            <v>ES</v>
          </cell>
          <cell r="I65" t="str">
            <v>SALUD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0</v>
          </cell>
          <cell r="O65">
            <v>0</v>
          </cell>
          <cell r="P65">
            <v>7</v>
          </cell>
          <cell r="Q65" t="str">
            <v>8.  Salud</v>
          </cell>
          <cell r="R65" t="str">
            <v>08.</v>
          </cell>
        </row>
        <row r="66">
          <cell r="B66" t="str">
            <v>407</v>
          </cell>
          <cell r="C66" t="str">
            <v>01</v>
          </cell>
          <cell r="D66" t="str">
            <v>HOSPITAL ENGATIVA, II NIVEL, E.S.E..</v>
          </cell>
          <cell r="E66" t="str">
            <v>Hospital Engativá</v>
          </cell>
          <cell r="F66" t="str">
            <v>Salud</v>
          </cell>
          <cell r="G66" t="str">
            <v>Empresas Sociales del Estado</v>
          </cell>
          <cell r="H66" t="str">
            <v>ES</v>
          </cell>
          <cell r="I66" t="str">
            <v>SALUD</v>
          </cell>
          <cell r="J66">
            <v>0</v>
          </cell>
          <cell r="K66">
            <v>1</v>
          </cell>
          <cell r="L66">
            <v>1</v>
          </cell>
          <cell r="M66">
            <v>0</v>
          </cell>
          <cell r="N66">
            <v>0</v>
          </cell>
          <cell r="O66">
            <v>0</v>
          </cell>
          <cell r="P66">
            <v>8</v>
          </cell>
          <cell r="Q66" t="str">
            <v>8.  Salud</v>
          </cell>
          <cell r="R66" t="str">
            <v>08.</v>
          </cell>
        </row>
        <row r="67">
          <cell r="B67" t="str">
            <v>408</v>
          </cell>
          <cell r="C67" t="str">
            <v>01</v>
          </cell>
          <cell r="D67" t="str">
            <v>HOSPITAL FONTIBON, II NIVEL, E.S.E..</v>
          </cell>
          <cell r="E67" t="str">
            <v>Hospital Fontibón</v>
          </cell>
          <cell r="F67" t="str">
            <v>Salud</v>
          </cell>
          <cell r="G67" t="str">
            <v>Empresas Sociales del Estado</v>
          </cell>
          <cell r="H67" t="str">
            <v>ES</v>
          </cell>
          <cell r="I67" t="str">
            <v>SALUD</v>
          </cell>
          <cell r="J67">
            <v>0</v>
          </cell>
          <cell r="K67">
            <v>1</v>
          </cell>
          <cell r="L67">
            <v>1</v>
          </cell>
          <cell r="M67">
            <v>0</v>
          </cell>
          <cell r="N67">
            <v>0</v>
          </cell>
          <cell r="O67">
            <v>0</v>
          </cell>
          <cell r="P67">
            <v>9</v>
          </cell>
          <cell r="Q67" t="str">
            <v>8.  Salud</v>
          </cell>
          <cell r="R67" t="str">
            <v>08.</v>
          </cell>
        </row>
        <row r="68">
          <cell r="B68" t="str">
            <v>409</v>
          </cell>
          <cell r="C68" t="str">
            <v>01</v>
          </cell>
          <cell r="D68" t="str">
            <v>HOSPITAL MEISSEN, II NIVEL, E.S.E..</v>
          </cell>
          <cell r="E68" t="str">
            <v>Hospital Meissen</v>
          </cell>
          <cell r="F68" t="str">
            <v>Salud</v>
          </cell>
          <cell r="G68" t="str">
            <v>Empresas Sociales del Estado</v>
          </cell>
          <cell r="H68" t="str">
            <v>ES</v>
          </cell>
          <cell r="I68" t="str">
            <v>SALUD</v>
          </cell>
          <cell r="J68">
            <v>0</v>
          </cell>
          <cell r="K68">
            <v>1</v>
          </cell>
          <cell r="L68">
            <v>1</v>
          </cell>
          <cell r="M68">
            <v>0</v>
          </cell>
          <cell r="N68">
            <v>0</v>
          </cell>
          <cell r="O68">
            <v>0</v>
          </cell>
          <cell r="P68">
            <v>10</v>
          </cell>
          <cell r="Q68" t="str">
            <v>8.  Salud</v>
          </cell>
          <cell r="R68" t="str">
            <v>08.</v>
          </cell>
        </row>
        <row r="69">
          <cell r="B69" t="str">
            <v>410</v>
          </cell>
          <cell r="C69" t="str">
            <v>01</v>
          </cell>
          <cell r="D69" t="str">
            <v>HOSPITAL TUNJUELITO, II NIVEL, E.S.E..</v>
          </cell>
          <cell r="E69" t="str">
            <v>Hospital Tunjuelito</v>
          </cell>
          <cell r="F69" t="str">
            <v>Salud</v>
          </cell>
          <cell r="G69" t="str">
            <v>Empresas Sociales del Estado</v>
          </cell>
          <cell r="H69" t="str">
            <v>ES</v>
          </cell>
          <cell r="I69" t="str">
            <v>SALUD</v>
          </cell>
          <cell r="J69">
            <v>0</v>
          </cell>
          <cell r="K69">
            <v>1</v>
          </cell>
          <cell r="L69">
            <v>1</v>
          </cell>
          <cell r="M69">
            <v>0</v>
          </cell>
          <cell r="N69">
            <v>0</v>
          </cell>
          <cell r="O69">
            <v>0</v>
          </cell>
          <cell r="P69">
            <v>11</v>
          </cell>
          <cell r="Q69" t="str">
            <v>8.  Salud</v>
          </cell>
          <cell r="R69" t="str">
            <v>08.</v>
          </cell>
        </row>
        <row r="70">
          <cell r="B70" t="str">
            <v>411</v>
          </cell>
          <cell r="C70" t="str">
            <v>01</v>
          </cell>
          <cell r="D70" t="str">
            <v>HOSPITAL CENTRO ORIENTE, II NIVEL, E.S.E..</v>
          </cell>
          <cell r="E70" t="str">
            <v>Hospital Centro Oriente</v>
          </cell>
          <cell r="F70" t="str">
            <v>Salud</v>
          </cell>
          <cell r="G70" t="str">
            <v>Empresas Sociales del Estado</v>
          </cell>
          <cell r="H70" t="str">
            <v>ES</v>
          </cell>
          <cell r="I70" t="str">
            <v>SALUD</v>
          </cell>
          <cell r="J70">
            <v>0</v>
          </cell>
          <cell r="K70">
            <v>1</v>
          </cell>
          <cell r="L70">
            <v>1</v>
          </cell>
          <cell r="M70">
            <v>0</v>
          </cell>
          <cell r="N70">
            <v>0</v>
          </cell>
          <cell r="O70">
            <v>0</v>
          </cell>
          <cell r="P70">
            <v>12</v>
          </cell>
          <cell r="Q70" t="str">
            <v>8.  Salud</v>
          </cell>
          <cell r="R70" t="str">
            <v>08.</v>
          </cell>
        </row>
        <row r="71">
          <cell r="B71" t="str">
            <v>412</v>
          </cell>
          <cell r="C71" t="str">
            <v>01</v>
          </cell>
          <cell r="D71" t="str">
            <v>HOSPITAL SAN BLAS, II NIVEL, E.S.E..</v>
          </cell>
          <cell r="E71" t="str">
            <v>Hospital San Blas</v>
          </cell>
          <cell r="F71" t="str">
            <v>Salud</v>
          </cell>
          <cell r="G71" t="str">
            <v>Empresas Sociales del Estado</v>
          </cell>
          <cell r="H71" t="str">
            <v>ES</v>
          </cell>
          <cell r="I71" t="str">
            <v>SALUD</v>
          </cell>
          <cell r="J71">
            <v>0</v>
          </cell>
          <cell r="K71">
            <v>1</v>
          </cell>
          <cell r="L71">
            <v>1</v>
          </cell>
          <cell r="M71">
            <v>0</v>
          </cell>
          <cell r="N71">
            <v>0</v>
          </cell>
          <cell r="O71">
            <v>0</v>
          </cell>
          <cell r="P71">
            <v>13</v>
          </cell>
          <cell r="Q71" t="str">
            <v>8.  Salud</v>
          </cell>
          <cell r="R71" t="str">
            <v>08.</v>
          </cell>
        </row>
        <row r="72">
          <cell r="B72" t="str">
            <v>413</v>
          </cell>
          <cell r="C72" t="str">
            <v>01</v>
          </cell>
          <cell r="D72" t="str">
            <v>HOSPITAL CHAPINERO, I NIVEL, E.S.E..</v>
          </cell>
          <cell r="E72" t="str">
            <v>Hospital Chapinero</v>
          </cell>
          <cell r="F72" t="str">
            <v>Salud</v>
          </cell>
          <cell r="G72" t="str">
            <v>Empresas Sociales del Estado</v>
          </cell>
          <cell r="H72" t="str">
            <v>ES</v>
          </cell>
          <cell r="I72" t="str">
            <v>SALUD</v>
          </cell>
          <cell r="J72">
            <v>0</v>
          </cell>
          <cell r="K72">
            <v>1</v>
          </cell>
          <cell r="L72">
            <v>1</v>
          </cell>
          <cell r="M72">
            <v>0</v>
          </cell>
          <cell r="N72">
            <v>0</v>
          </cell>
          <cell r="O72">
            <v>0</v>
          </cell>
          <cell r="P72">
            <v>14</v>
          </cell>
          <cell r="Q72" t="str">
            <v>8.  Salud</v>
          </cell>
          <cell r="R72" t="str">
            <v>08.</v>
          </cell>
        </row>
        <row r="73">
          <cell r="B73" t="str">
            <v>414</v>
          </cell>
          <cell r="C73" t="str">
            <v>01</v>
          </cell>
          <cell r="D73" t="str">
            <v>HOSPITAL SUBA, I NIVEL, E.S.E..</v>
          </cell>
          <cell r="E73" t="str">
            <v>Hospital Suba</v>
          </cell>
          <cell r="F73" t="str">
            <v>Salud</v>
          </cell>
          <cell r="G73" t="str">
            <v>Empresas Sociales del Estado</v>
          </cell>
          <cell r="H73" t="str">
            <v>ES</v>
          </cell>
          <cell r="I73" t="str">
            <v>SALUD</v>
          </cell>
          <cell r="J73">
            <v>0</v>
          </cell>
          <cell r="K73">
            <v>1</v>
          </cell>
          <cell r="L73">
            <v>1</v>
          </cell>
          <cell r="M73">
            <v>0</v>
          </cell>
          <cell r="N73">
            <v>0</v>
          </cell>
          <cell r="O73">
            <v>0</v>
          </cell>
          <cell r="P73">
            <v>15</v>
          </cell>
          <cell r="Q73" t="str">
            <v>8.  Salud</v>
          </cell>
          <cell r="R73" t="str">
            <v>08.</v>
          </cell>
        </row>
        <row r="74">
          <cell r="B74" t="str">
            <v>415</v>
          </cell>
          <cell r="C74" t="str">
            <v>01</v>
          </cell>
          <cell r="D74" t="str">
            <v>HOSPITAL USAQUÉN, I NIVEL, E.S.E..</v>
          </cell>
          <cell r="E74" t="str">
            <v>Hospital Usaquén</v>
          </cell>
          <cell r="F74" t="str">
            <v>Salud</v>
          </cell>
          <cell r="G74" t="str">
            <v>Empresas Sociales del Estado</v>
          </cell>
          <cell r="H74" t="str">
            <v>ES</v>
          </cell>
          <cell r="I74" t="str">
            <v>SALUD</v>
          </cell>
          <cell r="J74">
            <v>0</v>
          </cell>
          <cell r="K74">
            <v>1</v>
          </cell>
          <cell r="L74">
            <v>1</v>
          </cell>
          <cell r="M74">
            <v>0</v>
          </cell>
          <cell r="N74">
            <v>0</v>
          </cell>
          <cell r="O74">
            <v>0</v>
          </cell>
          <cell r="P74">
            <v>16</v>
          </cell>
          <cell r="Q74" t="str">
            <v>8.  Salud</v>
          </cell>
          <cell r="R74" t="str">
            <v>08.</v>
          </cell>
        </row>
        <row r="75">
          <cell r="B75" t="str">
            <v>416</v>
          </cell>
          <cell r="C75" t="str">
            <v>01</v>
          </cell>
          <cell r="D75" t="str">
            <v>HOSPITAL USME, I NIVEL, E.S.E..</v>
          </cell>
          <cell r="E75" t="str">
            <v>Hospital Usme</v>
          </cell>
          <cell r="F75" t="str">
            <v>Salud</v>
          </cell>
          <cell r="G75" t="str">
            <v>Empresas Sociales del Estado</v>
          </cell>
          <cell r="H75" t="str">
            <v>ES</v>
          </cell>
          <cell r="I75" t="str">
            <v>SALUD</v>
          </cell>
          <cell r="J75">
            <v>0</v>
          </cell>
          <cell r="K75">
            <v>1</v>
          </cell>
          <cell r="L75">
            <v>1</v>
          </cell>
          <cell r="M75">
            <v>0</v>
          </cell>
          <cell r="N75">
            <v>0</v>
          </cell>
          <cell r="O75">
            <v>0</v>
          </cell>
          <cell r="P75">
            <v>17</v>
          </cell>
          <cell r="Q75" t="str">
            <v>8.  Salud</v>
          </cell>
          <cell r="R75" t="str">
            <v>08.</v>
          </cell>
        </row>
        <row r="76">
          <cell r="B76" t="str">
            <v>417</v>
          </cell>
          <cell r="C76" t="str">
            <v>01</v>
          </cell>
          <cell r="D76" t="str">
            <v>HOSPITAL DEL SUR, I NIVEL, E.S.E..</v>
          </cell>
          <cell r="E76" t="str">
            <v>Hospital del Sur</v>
          </cell>
          <cell r="F76" t="str">
            <v>Salud</v>
          </cell>
          <cell r="G76" t="str">
            <v>Empresas Sociales del Estado</v>
          </cell>
          <cell r="H76" t="str">
            <v>ES</v>
          </cell>
          <cell r="I76" t="str">
            <v>SALUD</v>
          </cell>
          <cell r="J76">
            <v>0</v>
          </cell>
          <cell r="K76">
            <v>1</v>
          </cell>
          <cell r="L76">
            <v>1</v>
          </cell>
          <cell r="M76">
            <v>0</v>
          </cell>
          <cell r="N76">
            <v>0</v>
          </cell>
          <cell r="O76">
            <v>0</v>
          </cell>
          <cell r="P76">
            <v>18</v>
          </cell>
          <cell r="Q76" t="str">
            <v>8.  Salud</v>
          </cell>
          <cell r="R76" t="str">
            <v>08.</v>
          </cell>
        </row>
        <row r="77">
          <cell r="B77" t="str">
            <v>418</v>
          </cell>
          <cell r="C77" t="str">
            <v>01</v>
          </cell>
          <cell r="D77" t="str">
            <v>HOSPITAL NAZARET, I NIVEL, E.S.E..</v>
          </cell>
          <cell r="E77" t="str">
            <v>Hospital Nazareth</v>
          </cell>
          <cell r="F77" t="str">
            <v>Salud</v>
          </cell>
          <cell r="G77" t="str">
            <v>Empresas Sociales del Estado</v>
          </cell>
          <cell r="H77" t="str">
            <v>ES</v>
          </cell>
          <cell r="I77" t="str">
            <v>SALUD</v>
          </cell>
          <cell r="J77">
            <v>0</v>
          </cell>
          <cell r="K77">
            <v>1</v>
          </cell>
          <cell r="L77">
            <v>1</v>
          </cell>
          <cell r="M77">
            <v>0</v>
          </cell>
          <cell r="N77">
            <v>0</v>
          </cell>
          <cell r="O77">
            <v>0</v>
          </cell>
          <cell r="P77">
            <v>19</v>
          </cell>
          <cell r="Q77" t="str">
            <v>8.  Salud</v>
          </cell>
          <cell r="R77" t="str">
            <v>08.</v>
          </cell>
        </row>
        <row r="78">
          <cell r="B78" t="str">
            <v>419</v>
          </cell>
          <cell r="C78" t="str">
            <v>01</v>
          </cell>
          <cell r="D78" t="str">
            <v>HOSPITAL PABLO VI BOSA, I NIVEL, E.S.E..</v>
          </cell>
          <cell r="E78" t="str">
            <v>Hospital Pablo VI de Bosa</v>
          </cell>
          <cell r="F78" t="str">
            <v>Salud</v>
          </cell>
          <cell r="G78" t="str">
            <v>Empresas Sociales del Estado</v>
          </cell>
          <cell r="H78" t="str">
            <v>ES</v>
          </cell>
          <cell r="I78" t="str">
            <v>SALUD</v>
          </cell>
          <cell r="J78">
            <v>0</v>
          </cell>
          <cell r="K78">
            <v>1</v>
          </cell>
          <cell r="L78">
            <v>1</v>
          </cell>
          <cell r="M78">
            <v>0</v>
          </cell>
          <cell r="N78">
            <v>0</v>
          </cell>
          <cell r="O78">
            <v>0</v>
          </cell>
          <cell r="P78">
            <v>20</v>
          </cell>
          <cell r="Q78" t="str">
            <v>8.  Salud</v>
          </cell>
          <cell r="R78" t="str">
            <v>08.</v>
          </cell>
        </row>
        <row r="79">
          <cell r="B79" t="str">
            <v>420</v>
          </cell>
          <cell r="C79" t="str">
            <v>01</v>
          </cell>
          <cell r="D79" t="str">
            <v>HOSPITAL SAN CRISTÓBAL, I NIVEL, E.S.E..</v>
          </cell>
          <cell r="E79" t="str">
            <v>Hospital San Cristóbal</v>
          </cell>
          <cell r="F79" t="str">
            <v>Salud</v>
          </cell>
          <cell r="G79" t="str">
            <v>Empresas Sociales del Estado</v>
          </cell>
          <cell r="H79" t="str">
            <v>ES</v>
          </cell>
          <cell r="I79" t="str">
            <v>SALUD</v>
          </cell>
          <cell r="J79">
            <v>0</v>
          </cell>
          <cell r="K79">
            <v>1</v>
          </cell>
          <cell r="L79">
            <v>1</v>
          </cell>
          <cell r="M79">
            <v>0</v>
          </cell>
          <cell r="N79">
            <v>0</v>
          </cell>
          <cell r="O79">
            <v>0</v>
          </cell>
          <cell r="P79">
            <v>21</v>
          </cell>
          <cell r="Q79" t="str">
            <v>8.  Salud</v>
          </cell>
          <cell r="R79" t="str">
            <v>08.</v>
          </cell>
        </row>
        <row r="80">
          <cell r="B80" t="str">
            <v>421</v>
          </cell>
          <cell r="C80" t="str">
            <v>01</v>
          </cell>
          <cell r="D80" t="str">
            <v>HOSPITAL RAFAEL URIBE URIBE, I NIVEL, E.S.E..</v>
          </cell>
          <cell r="E80" t="str">
            <v>Hospital Rafael Uribe</v>
          </cell>
          <cell r="F80" t="str">
            <v>Salud</v>
          </cell>
          <cell r="G80" t="str">
            <v>Empresas Sociales del Estado</v>
          </cell>
          <cell r="H80" t="str">
            <v>ES</v>
          </cell>
          <cell r="I80" t="str">
            <v>SALUD</v>
          </cell>
          <cell r="J80">
            <v>0</v>
          </cell>
          <cell r="K80">
            <v>1</v>
          </cell>
          <cell r="L80">
            <v>1</v>
          </cell>
          <cell r="M80">
            <v>0</v>
          </cell>
          <cell r="N80">
            <v>0</v>
          </cell>
          <cell r="O80">
            <v>0</v>
          </cell>
          <cell r="P80">
            <v>22</v>
          </cell>
          <cell r="Q80" t="str">
            <v>8.  Salud</v>
          </cell>
          <cell r="R80" t="str">
            <v>08.</v>
          </cell>
        </row>
        <row r="81">
          <cell r="B81" t="str">
            <v>422</v>
          </cell>
          <cell r="C81" t="str">
            <v>01</v>
          </cell>
          <cell r="D81" t="str">
            <v>HOSPITAL VISTA HERMOSA, I NIVEL, E.S.E..</v>
          </cell>
          <cell r="E81" t="str">
            <v>Hospital Vista Hermosa</v>
          </cell>
          <cell r="F81" t="str">
            <v>Salud</v>
          </cell>
          <cell r="G81" t="str">
            <v>Empresas Sociales del Estado</v>
          </cell>
          <cell r="H81" t="str">
            <v>ES</v>
          </cell>
          <cell r="I81" t="str">
            <v>SALUD</v>
          </cell>
          <cell r="J81">
            <v>0</v>
          </cell>
          <cell r="K81">
            <v>1</v>
          </cell>
          <cell r="L81">
            <v>1</v>
          </cell>
          <cell r="M81">
            <v>0</v>
          </cell>
          <cell r="N81">
            <v>0</v>
          </cell>
          <cell r="O81">
            <v>0</v>
          </cell>
          <cell r="P81">
            <v>23</v>
          </cell>
          <cell r="Q81" t="str">
            <v>8.  Salud</v>
          </cell>
          <cell r="R81" t="str">
            <v>08.</v>
          </cell>
        </row>
        <row r="82">
          <cell r="B82" t="str">
            <v>001</v>
          </cell>
          <cell r="C82" t="str">
            <v>01</v>
          </cell>
          <cell r="D82" t="str">
            <v>FDL USAQUEN..</v>
          </cell>
          <cell r="E82" t="str">
            <v>FDL Usaquén</v>
          </cell>
          <cell r="F82" t="str">
            <v>Participación Ciudadana y Desarrollo Local</v>
          </cell>
          <cell r="G82" t="str">
            <v>FONDOS DE DESARROLLO LOCAL</v>
          </cell>
          <cell r="H82" t="str">
            <v>FD</v>
          </cell>
          <cell r="I82" t="str">
            <v>SECRETARIA DE GOBIERNO</v>
          </cell>
          <cell r="J82">
            <v>0</v>
          </cell>
          <cell r="K82">
            <v>54</v>
          </cell>
          <cell r="L82">
            <v>54</v>
          </cell>
          <cell r="M82">
            <v>0</v>
          </cell>
          <cell r="N82">
            <v>0</v>
          </cell>
          <cell r="O82">
            <v>0</v>
          </cell>
          <cell r="P82">
            <v>1</v>
          </cell>
          <cell r="Q82" t="str">
            <v>NT</v>
          </cell>
          <cell r="R82" t="str">
            <v>NT</v>
          </cell>
        </row>
        <row r="83">
          <cell r="B83" t="str">
            <v>002</v>
          </cell>
          <cell r="C83" t="str">
            <v>01</v>
          </cell>
          <cell r="D83" t="str">
            <v>FDL CHAPINERO..</v>
          </cell>
          <cell r="E83" t="str">
            <v>FDL Chapinero</v>
          </cell>
          <cell r="F83" t="str">
            <v>Participación Ciudadana y Desarrollo Local</v>
          </cell>
          <cell r="G83" t="str">
            <v>FONDOS DE DESARROLLO LOCAL</v>
          </cell>
          <cell r="H83" t="str">
            <v>FD</v>
          </cell>
          <cell r="I83" t="str">
            <v>SECRETARIA DE GOBIERNO</v>
          </cell>
          <cell r="J83">
            <v>0</v>
          </cell>
          <cell r="K83">
            <v>54</v>
          </cell>
          <cell r="L83">
            <v>54</v>
          </cell>
          <cell r="M83">
            <v>0</v>
          </cell>
          <cell r="N83">
            <v>0</v>
          </cell>
          <cell r="O83">
            <v>0</v>
          </cell>
          <cell r="P83">
            <v>2</v>
          </cell>
          <cell r="Q83" t="str">
            <v>NT</v>
          </cell>
          <cell r="R83" t="str">
            <v>NT</v>
          </cell>
        </row>
        <row r="84">
          <cell r="B84" t="str">
            <v>003</v>
          </cell>
          <cell r="C84" t="str">
            <v>01</v>
          </cell>
          <cell r="D84" t="str">
            <v>FDL SANTAFE..</v>
          </cell>
          <cell r="E84" t="str">
            <v>FDL Santafé</v>
          </cell>
          <cell r="F84" t="str">
            <v>Participación Ciudadana y Desarrollo Local</v>
          </cell>
          <cell r="G84" t="str">
            <v>FONDOS DE DESARROLLO LOCAL</v>
          </cell>
          <cell r="H84" t="str">
            <v>FD</v>
          </cell>
          <cell r="I84" t="str">
            <v>SECRETARIA DE GOBIERNO</v>
          </cell>
          <cell r="J84">
            <v>0</v>
          </cell>
          <cell r="K84">
            <v>54</v>
          </cell>
          <cell r="L84">
            <v>54</v>
          </cell>
          <cell r="M84">
            <v>0</v>
          </cell>
          <cell r="N84">
            <v>0</v>
          </cell>
          <cell r="O84">
            <v>0</v>
          </cell>
          <cell r="P84">
            <v>3</v>
          </cell>
          <cell r="Q84" t="str">
            <v>NT</v>
          </cell>
          <cell r="R84" t="str">
            <v>NT</v>
          </cell>
        </row>
        <row r="85">
          <cell r="B85" t="str">
            <v>004</v>
          </cell>
          <cell r="C85" t="str">
            <v>01</v>
          </cell>
          <cell r="D85" t="str">
            <v>FDL SAN CRISTOBAL..</v>
          </cell>
          <cell r="E85" t="str">
            <v>FDL San Cristobal</v>
          </cell>
          <cell r="F85" t="str">
            <v>Participación Ciudadana y Desarrollo Local</v>
          </cell>
          <cell r="G85" t="str">
            <v>FONDOS DE DESARROLLO LOCAL</v>
          </cell>
          <cell r="H85" t="str">
            <v>FD</v>
          </cell>
          <cell r="I85" t="str">
            <v>SECRETARIA DE GOBIERNO</v>
          </cell>
          <cell r="J85">
            <v>0</v>
          </cell>
          <cell r="K85">
            <v>54</v>
          </cell>
          <cell r="L85">
            <v>54</v>
          </cell>
          <cell r="M85">
            <v>0</v>
          </cell>
          <cell r="N85">
            <v>0</v>
          </cell>
          <cell r="O85">
            <v>0</v>
          </cell>
          <cell r="P85">
            <v>4</v>
          </cell>
          <cell r="Q85" t="str">
            <v>NT</v>
          </cell>
          <cell r="R85" t="str">
            <v>NT</v>
          </cell>
        </row>
        <row r="86">
          <cell r="B86" t="str">
            <v>005</v>
          </cell>
          <cell r="C86" t="str">
            <v>01</v>
          </cell>
          <cell r="D86" t="str">
            <v>FDL USME..</v>
          </cell>
          <cell r="E86" t="str">
            <v>FDL Usme</v>
          </cell>
          <cell r="F86" t="str">
            <v>Participación Ciudadana y Desarrollo Local</v>
          </cell>
          <cell r="G86" t="str">
            <v>FONDOS DE DESARROLLO LOCAL</v>
          </cell>
          <cell r="H86" t="str">
            <v>FD</v>
          </cell>
          <cell r="I86" t="str">
            <v>SECRETARIA DE GOBIERNO</v>
          </cell>
          <cell r="J86">
            <v>0</v>
          </cell>
          <cell r="K86">
            <v>54</v>
          </cell>
          <cell r="L86">
            <v>54</v>
          </cell>
          <cell r="M86">
            <v>0</v>
          </cell>
          <cell r="N86">
            <v>0</v>
          </cell>
          <cell r="O86">
            <v>0</v>
          </cell>
          <cell r="P86">
            <v>5</v>
          </cell>
          <cell r="Q86" t="str">
            <v>NT</v>
          </cell>
          <cell r="R86" t="str">
            <v>NT</v>
          </cell>
        </row>
        <row r="87">
          <cell r="B87" t="str">
            <v>006</v>
          </cell>
          <cell r="C87" t="str">
            <v>01</v>
          </cell>
          <cell r="D87" t="str">
            <v>FDL TUNJUELITO..</v>
          </cell>
          <cell r="E87" t="str">
            <v>FDL Tunjuelito</v>
          </cell>
          <cell r="F87" t="str">
            <v>Participación Ciudadana y Desarrollo Local</v>
          </cell>
          <cell r="G87" t="str">
            <v>FONDOS DE DESARROLLO LOCAL</v>
          </cell>
          <cell r="H87" t="str">
            <v>FD</v>
          </cell>
          <cell r="I87" t="str">
            <v>SECRETARIA DE GOBIERNO</v>
          </cell>
          <cell r="J87">
            <v>0</v>
          </cell>
          <cell r="K87">
            <v>54</v>
          </cell>
          <cell r="L87">
            <v>54</v>
          </cell>
          <cell r="M87">
            <v>0</v>
          </cell>
          <cell r="N87">
            <v>0</v>
          </cell>
          <cell r="O87">
            <v>0</v>
          </cell>
          <cell r="P87">
            <v>6</v>
          </cell>
          <cell r="Q87" t="str">
            <v>NT</v>
          </cell>
          <cell r="R87" t="str">
            <v>NT</v>
          </cell>
        </row>
        <row r="88">
          <cell r="B88" t="str">
            <v>007</v>
          </cell>
          <cell r="C88" t="str">
            <v>01</v>
          </cell>
          <cell r="D88" t="str">
            <v>FDL BOSA..</v>
          </cell>
          <cell r="E88" t="str">
            <v>FDL Bosa</v>
          </cell>
          <cell r="F88" t="str">
            <v>Participación Ciudadana y Desarrollo Local</v>
          </cell>
          <cell r="G88" t="str">
            <v>FONDOS DE DESARROLLO LOCAL</v>
          </cell>
          <cell r="H88" t="str">
            <v>FD</v>
          </cell>
          <cell r="I88" t="str">
            <v>SECRETARIA DE GOBIERNO</v>
          </cell>
          <cell r="J88">
            <v>0</v>
          </cell>
          <cell r="K88">
            <v>54</v>
          </cell>
          <cell r="L88">
            <v>54</v>
          </cell>
          <cell r="M88">
            <v>0</v>
          </cell>
          <cell r="N88">
            <v>0</v>
          </cell>
          <cell r="O88">
            <v>0</v>
          </cell>
          <cell r="P88">
            <v>7</v>
          </cell>
          <cell r="Q88" t="str">
            <v>NT</v>
          </cell>
          <cell r="R88" t="str">
            <v>NT</v>
          </cell>
        </row>
        <row r="89">
          <cell r="B89" t="str">
            <v>008</v>
          </cell>
          <cell r="C89" t="str">
            <v>01</v>
          </cell>
          <cell r="D89" t="str">
            <v>FDL KENNEDY..</v>
          </cell>
          <cell r="E89" t="str">
            <v>FDL Kennedy</v>
          </cell>
          <cell r="F89" t="str">
            <v>Participación Ciudadana y Desarrollo Local</v>
          </cell>
          <cell r="G89" t="str">
            <v>FONDOS DE DESARROLLO LOCAL</v>
          </cell>
          <cell r="H89" t="str">
            <v>FD</v>
          </cell>
          <cell r="I89" t="str">
            <v>SECRETARIA DE GOBIERNO</v>
          </cell>
          <cell r="J89">
            <v>0</v>
          </cell>
          <cell r="K89">
            <v>54</v>
          </cell>
          <cell r="L89">
            <v>54</v>
          </cell>
          <cell r="M89">
            <v>0</v>
          </cell>
          <cell r="N89">
            <v>0</v>
          </cell>
          <cell r="O89">
            <v>0</v>
          </cell>
          <cell r="P89">
            <v>8</v>
          </cell>
          <cell r="Q89" t="str">
            <v>NT</v>
          </cell>
          <cell r="R89" t="str">
            <v>NT</v>
          </cell>
        </row>
        <row r="90">
          <cell r="B90" t="str">
            <v>009</v>
          </cell>
          <cell r="C90" t="str">
            <v>01</v>
          </cell>
          <cell r="D90" t="str">
            <v>FDL FONTIBON..</v>
          </cell>
          <cell r="E90" t="str">
            <v>FDL Fontibón</v>
          </cell>
          <cell r="F90" t="str">
            <v>Participación Ciudadana y Desarrollo Local</v>
          </cell>
          <cell r="G90" t="str">
            <v>FONDOS DE DESARROLLO LOCAL</v>
          </cell>
          <cell r="H90" t="str">
            <v>FD</v>
          </cell>
          <cell r="I90" t="str">
            <v>SECRETARIA DE GOBIERNO</v>
          </cell>
          <cell r="J90">
            <v>0</v>
          </cell>
          <cell r="K90">
            <v>54</v>
          </cell>
          <cell r="L90">
            <v>54</v>
          </cell>
          <cell r="M90">
            <v>0</v>
          </cell>
          <cell r="N90">
            <v>0</v>
          </cell>
          <cell r="O90">
            <v>0</v>
          </cell>
          <cell r="P90">
            <v>9</v>
          </cell>
          <cell r="Q90" t="str">
            <v>NT</v>
          </cell>
          <cell r="R90" t="str">
            <v>NT</v>
          </cell>
        </row>
        <row r="91">
          <cell r="B91" t="str">
            <v>010</v>
          </cell>
          <cell r="C91" t="str">
            <v>01</v>
          </cell>
          <cell r="D91" t="str">
            <v>FDL ENGATIVA..</v>
          </cell>
          <cell r="E91" t="str">
            <v>FDL Engativá</v>
          </cell>
          <cell r="F91" t="str">
            <v>Participación Ciudadana y Desarrollo Local</v>
          </cell>
          <cell r="G91" t="str">
            <v>FONDOS DE DESARROLLO LOCAL</v>
          </cell>
          <cell r="H91" t="str">
            <v>FD</v>
          </cell>
          <cell r="I91" t="str">
            <v>SECRETARIA DE GOBIERNO</v>
          </cell>
          <cell r="J91">
            <v>0</v>
          </cell>
          <cell r="K91">
            <v>54</v>
          </cell>
          <cell r="L91">
            <v>54</v>
          </cell>
          <cell r="M91">
            <v>0</v>
          </cell>
          <cell r="N91">
            <v>0</v>
          </cell>
          <cell r="O91">
            <v>0</v>
          </cell>
          <cell r="P91">
            <v>10</v>
          </cell>
          <cell r="Q91" t="str">
            <v>NT</v>
          </cell>
          <cell r="R91" t="str">
            <v>NT</v>
          </cell>
        </row>
        <row r="92">
          <cell r="B92" t="str">
            <v>011</v>
          </cell>
          <cell r="C92" t="str">
            <v>01</v>
          </cell>
          <cell r="D92" t="str">
            <v>FDL SUBA..</v>
          </cell>
          <cell r="E92" t="str">
            <v>FDL Suba</v>
          </cell>
          <cell r="F92" t="str">
            <v>Participación Ciudadana y Desarrollo Local</v>
          </cell>
          <cell r="G92" t="str">
            <v>FONDOS DE DESARROLLO LOCAL</v>
          </cell>
          <cell r="H92" t="str">
            <v>FD</v>
          </cell>
          <cell r="I92" t="str">
            <v>SECRETARIA DE GOBIERNO</v>
          </cell>
          <cell r="J92">
            <v>0</v>
          </cell>
          <cell r="K92">
            <v>54</v>
          </cell>
          <cell r="L92">
            <v>54</v>
          </cell>
          <cell r="M92">
            <v>0</v>
          </cell>
          <cell r="N92">
            <v>0</v>
          </cell>
          <cell r="O92">
            <v>0</v>
          </cell>
          <cell r="P92">
            <v>11</v>
          </cell>
          <cell r="Q92" t="str">
            <v>NT</v>
          </cell>
          <cell r="R92" t="str">
            <v>NT</v>
          </cell>
        </row>
        <row r="93">
          <cell r="B93" t="str">
            <v>012</v>
          </cell>
          <cell r="C93" t="str">
            <v>01</v>
          </cell>
          <cell r="D93" t="str">
            <v>FDL BARRIOS UNIDOS..</v>
          </cell>
          <cell r="E93" t="str">
            <v>FDL Barrios Unidos</v>
          </cell>
          <cell r="F93" t="str">
            <v>Participación Ciudadana y Desarrollo Local</v>
          </cell>
          <cell r="G93" t="str">
            <v>FONDOS DE DESARROLLO LOCAL</v>
          </cell>
          <cell r="H93" t="str">
            <v>FD</v>
          </cell>
          <cell r="I93" t="str">
            <v>SECRETARIA DE GOBIERNO</v>
          </cell>
          <cell r="J93">
            <v>0</v>
          </cell>
          <cell r="K93">
            <v>54</v>
          </cell>
          <cell r="L93">
            <v>54</v>
          </cell>
          <cell r="M93">
            <v>0</v>
          </cell>
          <cell r="N93">
            <v>0</v>
          </cell>
          <cell r="O93">
            <v>0</v>
          </cell>
          <cell r="P93">
            <v>12</v>
          </cell>
          <cell r="Q93" t="str">
            <v>NT</v>
          </cell>
          <cell r="R93" t="str">
            <v>NT</v>
          </cell>
        </row>
        <row r="94">
          <cell r="B94" t="str">
            <v>013</v>
          </cell>
          <cell r="C94" t="str">
            <v>01</v>
          </cell>
          <cell r="D94" t="str">
            <v>FDL TEUSAQUILLO..</v>
          </cell>
          <cell r="E94" t="str">
            <v>FDL Teusaquillo</v>
          </cell>
          <cell r="F94" t="str">
            <v>Participación Ciudadana y Desarrollo Local</v>
          </cell>
          <cell r="G94" t="str">
            <v>FONDOS DE DESARROLLO LOCAL</v>
          </cell>
          <cell r="H94" t="str">
            <v>FD</v>
          </cell>
          <cell r="I94" t="str">
            <v>SECRETARIA DE GOBIERNO</v>
          </cell>
          <cell r="J94">
            <v>0</v>
          </cell>
          <cell r="K94">
            <v>54</v>
          </cell>
          <cell r="L94">
            <v>54</v>
          </cell>
          <cell r="M94">
            <v>0</v>
          </cell>
          <cell r="N94">
            <v>0</v>
          </cell>
          <cell r="O94">
            <v>0</v>
          </cell>
          <cell r="P94">
            <v>13</v>
          </cell>
          <cell r="Q94" t="str">
            <v>NT</v>
          </cell>
          <cell r="R94" t="str">
            <v>NT</v>
          </cell>
        </row>
        <row r="95">
          <cell r="B95" t="str">
            <v>014</v>
          </cell>
          <cell r="C95" t="str">
            <v>01</v>
          </cell>
          <cell r="D95" t="str">
            <v>FDL MARTIRES..</v>
          </cell>
          <cell r="E95" t="str">
            <v>FDL Mártires</v>
          </cell>
          <cell r="F95" t="str">
            <v>Participación Ciudadana y Desarrollo Local</v>
          </cell>
          <cell r="G95" t="str">
            <v>FONDOS DE DESARROLLO LOCAL</v>
          </cell>
          <cell r="H95" t="str">
            <v>FD</v>
          </cell>
          <cell r="I95" t="str">
            <v>SECRETARIA DE GOBIERNO</v>
          </cell>
          <cell r="J95">
            <v>0</v>
          </cell>
          <cell r="K95">
            <v>54</v>
          </cell>
          <cell r="L95">
            <v>54</v>
          </cell>
          <cell r="M95">
            <v>0</v>
          </cell>
          <cell r="N95">
            <v>0</v>
          </cell>
          <cell r="O95">
            <v>0</v>
          </cell>
          <cell r="P95">
            <v>14</v>
          </cell>
          <cell r="Q95" t="str">
            <v>NT</v>
          </cell>
          <cell r="R95" t="str">
            <v>NT</v>
          </cell>
        </row>
        <row r="96">
          <cell r="B96" t="str">
            <v>015</v>
          </cell>
          <cell r="C96" t="str">
            <v>01</v>
          </cell>
          <cell r="D96" t="str">
            <v>FDL ANTONIO NARIÑO..</v>
          </cell>
          <cell r="E96" t="str">
            <v>FDL Antonio Nariño</v>
          </cell>
          <cell r="F96" t="str">
            <v>Participación Ciudadana y Desarrollo Local</v>
          </cell>
          <cell r="G96" t="str">
            <v>FONDOS DE DESARROLLO LOCAL</v>
          </cell>
          <cell r="H96" t="str">
            <v>FD</v>
          </cell>
          <cell r="I96" t="str">
            <v>SECRETARIA DE GOBIERNO</v>
          </cell>
          <cell r="J96">
            <v>0</v>
          </cell>
          <cell r="K96">
            <v>54</v>
          </cell>
          <cell r="L96">
            <v>54</v>
          </cell>
          <cell r="M96">
            <v>0</v>
          </cell>
          <cell r="N96">
            <v>0</v>
          </cell>
          <cell r="O96">
            <v>0</v>
          </cell>
          <cell r="P96">
            <v>15</v>
          </cell>
          <cell r="Q96" t="str">
            <v>NT</v>
          </cell>
          <cell r="R96" t="str">
            <v>NT</v>
          </cell>
        </row>
        <row r="97">
          <cell r="B97" t="str">
            <v>016</v>
          </cell>
          <cell r="C97" t="str">
            <v>01</v>
          </cell>
          <cell r="D97" t="str">
            <v>FDL PUENTE ARANDA..</v>
          </cell>
          <cell r="E97" t="str">
            <v>FDL Puente Aranda</v>
          </cell>
          <cell r="F97" t="str">
            <v>Participación Ciudadana y Desarrollo Local</v>
          </cell>
          <cell r="G97" t="str">
            <v>FONDOS DE DESARROLLO LOCAL</v>
          </cell>
          <cell r="H97" t="str">
            <v>FD</v>
          </cell>
          <cell r="I97" t="str">
            <v>SECRETARIA DE GOBIERNO</v>
          </cell>
          <cell r="J97">
            <v>0</v>
          </cell>
          <cell r="K97">
            <v>54</v>
          </cell>
          <cell r="L97">
            <v>54</v>
          </cell>
          <cell r="M97">
            <v>0</v>
          </cell>
          <cell r="N97">
            <v>0</v>
          </cell>
          <cell r="O97">
            <v>0</v>
          </cell>
          <cell r="P97">
            <v>16</v>
          </cell>
          <cell r="Q97" t="str">
            <v>NT</v>
          </cell>
          <cell r="R97" t="str">
            <v>NT</v>
          </cell>
        </row>
        <row r="98">
          <cell r="B98" t="str">
            <v>017</v>
          </cell>
          <cell r="C98" t="str">
            <v>01</v>
          </cell>
          <cell r="D98" t="str">
            <v>FDL LA CANDELARIA..</v>
          </cell>
          <cell r="E98" t="str">
            <v>FDL La Candelaria</v>
          </cell>
          <cell r="F98" t="str">
            <v>Participación Ciudadana y Desarrollo Local</v>
          </cell>
          <cell r="G98" t="str">
            <v>FONDOS DE DESARROLLO LOCAL</v>
          </cell>
          <cell r="H98" t="str">
            <v>FD</v>
          </cell>
          <cell r="I98" t="str">
            <v>SECRETARIA DE GOBIERNO</v>
          </cell>
          <cell r="J98">
            <v>0</v>
          </cell>
          <cell r="K98">
            <v>54</v>
          </cell>
          <cell r="L98">
            <v>54</v>
          </cell>
          <cell r="M98">
            <v>0</v>
          </cell>
          <cell r="N98">
            <v>0</v>
          </cell>
          <cell r="O98">
            <v>0</v>
          </cell>
          <cell r="P98">
            <v>17</v>
          </cell>
          <cell r="Q98" t="str">
            <v>NT</v>
          </cell>
          <cell r="R98" t="str">
            <v>NT</v>
          </cell>
        </row>
        <row r="99">
          <cell r="B99" t="str">
            <v>018</v>
          </cell>
          <cell r="C99" t="str">
            <v>01</v>
          </cell>
          <cell r="D99" t="str">
            <v>FDL RAFAEL URIBE URIBE..</v>
          </cell>
          <cell r="E99" t="str">
            <v>FDL Rafael Uribe Uribe</v>
          </cell>
          <cell r="F99" t="str">
            <v>Participación Ciudadana y Desarrollo Local</v>
          </cell>
          <cell r="G99" t="str">
            <v>FONDOS DE DESARROLLO LOCAL</v>
          </cell>
          <cell r="H99" t="str">
            <v>FD</v>
          </cell>
          <cell r="I99" t="str">
            <v>SECRETARIA DE GOBIERNO</v>
          </cell>
          <cell r="J99">
            <v>0</v>
          </cell>
          <cell r="K99">
            <v>54</v>
          </cell>
          <cell r="L99">
            <v>54</v>
          </cell>
          <cell r="M99">
            <v>0</v>
          </cell>
          <cell r="N99">
            <v>0</v>
          </cell>
          <cell r="O99">
            <v>0</v>
          </cell>
          <cell r="P99">
            <v>18</v>
          </cell>
          <cell r="Q99" t="str">
            <v>NT</v>
          </cell>
          <cell r="R99" t="str">
            <v>NT</v>
          </cell>
        </row>
        <row r="100">
          <cell r="B100" t="str">
            <v>019</v>
          </cell>
          <cell r="C100" t="str">
            <v>01</v>
          </cell>
          <cell r="D100" t="str">
            <v>FDL CIUDAD BOLIVAR..</v>
          </cell>
          <cell r="E100" t="str">
            <v>FDL Ciudad Bolivar</v>
          </cell>
          <cell r="F100" t="str">
            <v>Participación Ciudadana y Desarrollo Local</v>
          </cell>
          <cell r="G100" t="str">
            <v>FONDOS DE DESARROLLO LOCAL</v>
          </cell>
          <cell r="H100" t="str">
            <v>FD</v>
          </cell>
          <cell r="I100" t="str">
            <v>SECRETARIA DE GOBIERNO</v>
          </cell>
          <cell r="J100">
            <v>0</v>
          </cell>
          <cell r="K100">
            <v>54</v>
          </cell>
          <cell r="L100">
            <v>54</v>
          </cell>
          <cell r="M100">
            <v>0</v>
          </cell>
          <cell r="N100">
            <v>0</v>
          </cell>
          <cell r="O100">
            <v>0</v>
          </cell>
          <cell r="P100">
            <v>19</v>
          </cell>
          <cell r="Q100" t="str">
            <v>NT</v>
          </cell>
          <cell r="R100" t="str">
            <v>NT</v>
          </cell>
        </row>
        <row r="101">
          <cell r="B101" t="str">
            <v>020</v>
          </cell>
          <cell r="C101" t="str">
            <v>01</v>
          </cell>
          <cell r="D101" t="str">
            <v>FDL SUMAPAZ..</v>
          </cell>
          <cell r="E101" t="str">
            <v>FDL Sumapáz</v>
          </cell>
          <cell r="F101" t="str">
            <v>Participación Ciudadana y Desarrollo Local</v>
          </cell>
          <cell r="G101" t="str">
            <v>FONDOS DE DESARROLLO LOCAL</v>
          </cell>
          <cell r="H101" t="str">
            <v>FD</v>
          </cell>
          <cell r="I101" t="str">
            <v>SECRETARIA DE GOBIERNO</v>
          </cell>
          <cell r="J101">
            <v>0</v>
          </cell>
          <cell r="K101">
            <v>54</v>
          </cell>
          <cell r="L101">
            <v>54</v>
          </cell>
          <cell r="M101">
            <v>0</v>
          </cell>
          <cell r="N101">
            <v>0</v>
          </cell>
          <cell r="O101">
            <v>0</v>
          </cell>
          <cell r="P101">
            <v>20</v>
          </cell>
          <cell r="Q101" t="str">
            <v>NT</v>
          </cell>
          <cell r="R101" t="str">
            <v>NT</v>
          </cell>
        </row>
        <row r="102">
          <cell r="B102" t="str">
            <v>428</v>
          </cell>
          <cell r="C102" t="str">
            <v>01</v>
          </cell>
          <cell r="D102" t="str">
            <v>Capital Salud S.A.</v>
          </cell>
          <cell r="E102" t="str">
            <v>Capital Salud S.A.</v>
          </cell>
          <cell r="F102" t="str">
            <v>Salud</v>
          </cell>
          <cell r="G102" t="str">
            <v>Serv. Pub.</v>
          </cell>
          <cell r="H102" t="str">
            <v>SP</v>
          </cell>
          <cell r="I102" t="str">
            <v>SALUD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1</v>
          </cell>
          <cell r="Q102" t="str">
            <v>NT</v>
          </cell>
          <cell r="R102" t="str">
            <v>NT</v>
          </cell>
        </row>
        <row r="103">
          <cell r="B103" t="str">
            <v>515</v>
          </cell>
          <cell r="C103" t="str">
            <v>01</v>
          </cell>
          <cell r="D103" t="str">
            <v>Maloka</v>
          </cell>
          <cell r="E103" t="str">
            <v>Maloka</v>
          </cell>
          <cell r="F103" t="str">
            <v>Hacienda</v>
          </cell>
          <cell r="G103" t="str">
            <v>Serv. Pub.</v>
          </cell>
          <cell r="H103" t="str">
            <v>OE</v>
          </cell>
          <cell r="I103" t="str">
            <v>CULTURA, RECREACION Y DEPORTE</v>
          </cell>
          <cell r="J103" t="e">
            <v>#N/A</v>
          </cell>
          <cell r="K103" t="e">
            <v>#N/A</v>
          </cell>
          <cell r="L103" t="e">
            <v>#N/A</v>
          </cell>
          <cell r="M103">
            <v>0</v>
          </cell>
          <cell r="N103">
            <v>0</v>
          </cell>
          <cell r="O103">
            <v>0</v>
          </cell>
          <cell r="P103">
            <v>2</v>
          </cell>
          <cell r="Q103" t="str">
            <v>NT</v>
          </cell>
          <cell r="R103" t="str">
            <v>NT</v>
          </cell>
        </row>
        <row r="104">
          <cell r="B104" t="str">
            <v>702</v>
          </cell>
          <cell r="C104" t="str">
            <v>01</v>
          </cell>
          <cell r="D104" t="str">
            <v>Codensa S.A</v>
          </cell>
          <cell r="E104" t="str">
            <v>Codensa S.A</v>
          </cell>
          <cell r="F104" t="str">
            <v>Servicios Públicos</v>
          </cell>
          <cell r="G104" t="str">
            <v>Serv. Pub.</v>
          </cell>
          <cell r="H104" t="str">
            <v>SP</v>
          </cell>
          <cell r="I104" t="str">
            <v>SERVICIOS PUBLICOS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3</v>
          </cell>
          <cell r="Q104" t="str">
            <v>NT</v>
          </cell>
          <cell r="R104" t="str">
            <v>NT</v>
          </cell>
        </row>
        <row r="105">
          <cell r="B105" t="str">
            <v>703</v>
          </cell>
          <cell r="C105" t="str">
            <v>01</v>
          </cell>
          <cell r="D105" t="str">
            <v>Colombia Movil S.A. ESP</v>
          </cell>
          <cell r="E105" t="str">
            <v>Colombia Movil S.A. ESP</v>
          </cell>
          <cell r="F105" t="str">
            <v>Servicios Públicos</v>
          </cell>
          <cell r="G105" t="str">
            <v>Serv. Pub.</v>
          </cell>
          <cell r="H105" t="str">
            <v>SP</v>
          </cell>
          <cell r="I105" t="str">
            <v>SERVICIOS PUBLICOS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4</v>
          </cell>
          <cell r="Q105" t="str">
            <v>NT</v>
          </cell>
          <cell r="R105" t="str">
            <v>NT</v>
          </cell>
        </row>
        <row r="106">
          <cell r="B106" t="str">
            <v>704</v>
          </cell>
          <cell r="C106" t="str">
            <v>01</v>
          </cell>
          <cell r="D106" t="str">
            <v>Colvatel S.A. ESP</v>
          </cell>
          <cell r="E106" t="str">
            <v>Colvatel S.A. ESP</v>
          </cell>
          <cell r="F106" t="str">
            <v>Servicios Públicos</v>
          </cell>
          <cell r="G106" t="str">
            <v>Serv. Pub.</v>
          </cell>
          <cell r="H106" t="str">
            <v>SP</v>
          </cell>
          <cell r="I106" t="str">
            <v>SERVICIOS PUBLICOS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5</v>
          </cell>
          <cell r="Q106" t="str">
            <v>NT</v>
          </cell>
          <cell r="R106" t="str">
            <v>NT</v>
          </cell>
        </row>
        <row r="107">
          <cell r="B107" t="str">
            <v>705</v>
          </cell>
          <cell r="C107" t="str">
            <v>01</v>
          </cell>
          <cell r="D107" t="str">
            <v>Emgesa S.A.</v>
          </cell>
          <cell r="E107" t="str">
            <v>Emgesa S.A.</v>
          </cell>
          <cell r="F107" t="str">
            <v>Servicios Públicos</v>
          </cell>
          <cell r="G107" t="str">
            <v>Serv. Pub.</v>
          </cell>
          <cell r="H107" t="str">
            <v>SP</v>
          </cell>
          <cell r="I107" t="str">
            <v>SERVICIOS PUBLICOS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6</v>
          </cell>
          <cell r="Q107" t="str">
            <v>NT</v>
          </cell>
          <cell r="R107" t="str">
            <v>NT</v>
          </cell>
        </row>
        <row r="108">
          <cell r="B108" t="str">
            <v>708</v>
          </cell>
          <cell r="C108" t="str">
            <v>01</v>
          </cell>
          <cell r="D108" t="str">
            <v>Empresa de Telecomunicaciones de Bogotá S.A.</v>
          </cell>
          <cell r="E108" t="str">
            <v>Empresa de Telecomunicaciones de Bogotá S.A.</v>
          </cell>
          <cell r="F108" t="str">
            <v>Servicios Públicos</v>
          </cell>
          <cell r="G108" t="str">
            <v>Serv. Pub.</v>
          </cell>
          <cell r="H108" t="str">
            <v>SP</v>
          </cell>
          <cell r="I108" t="str">
            <v>HABITAT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7</v>
          </cell>
          <cell r="Q108" t="str">
            <v>NT</v>
          </cell>
          <cell r="R108" t="str">
            <v>NT</v>
          </cell>
        </row>
        <row r="109">
          <cell r="B109" t="str">
            <v>710</v>
          </cell>
          <cell r="C109" t="str">
            <v>01</v>
          </cell>
          <cell r="D109" t="str">
            <v>Empresa de Energía de Bogotá</v>
          </cell>
          <cell r="E109" t="str">
            <v>Empresa de Energía de Bogotá</v>
          </cell>
          <cell r="F109" t="str">
            <v>Servicios Públicos</v>
          </cell>
          <cell r="G109" t="str">
            <v>Serv. Pub.</v>
          </cell>
          <cell r="H109" t="str">
            <v>SP</v>
          </cell>
          <cell r="I109" t="str">
            <v>HABITAT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8</v>
          </cell>
          <cell r="Q109" t="str">
            <v>NT</v>
          </cell>
          <cell r="R109" t="str">
            <v>NT</v>
          </cell>
        </row>
        <row r="110">
          <cell r="B110" t="str">
            <v>712</v>
          </cell>
          <cell r="C110" t="str">
            <v>01</v>
          </cell>
          <cell r="D110" t="str">
            <v>Gas Natural S.A. ESP</v>
          </cell>
          <cell r="E110" t="str">
            <v>Gas Natural S.A. ESP</v>
          </cell>
          <cell r="F110" t="str">
            <v>Servicios Públicos</v>
          </cell>
          <cell r="G110" t="str">
            <v>Serv. Pub.</v>
          </cell>
          <cell r="H110" t="str">
            <v>SP</v>
          </cell>
          <cell r="I110" t="str">
            <v>SERVICIOS PUBLICOS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9</v>
          </cell>
          <cell r="Q110" t="str">
            <v>NT</v>
          </cell>
          <cell r="R110" t="str">
            <v>NT</v>
          </cell>
        </row>
        <row r="111">
          <cell r="B111" t="str">
            <v>718</v>
          </cell>
          <cell r="C111" t="str">
            <v>01</v>
          </cell>
          <cell r="D111" t="str">
            <v>TGI S.A. ESP</v>
          </cell>
          <cell r="E111" t="str">
            <v>TGI S.A. ESP</v>
          </cell>
          <cell r="F111" t="str">
            <v>Servicios Públicos</v>
          </cell>
          <cell r="G111" t="str">
            <v>Serv. Pub.</v>
          </cell>
          <cell r="H111" t="str">
            <v>SP</v>
          </cell>
          <cell r="I111" t="str">
            <v>SERVICIOS PUBLICOS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10</v>
          </cell>
          <cell r="Q111" t="str">
            <v>NT</v>
          </cell>
          <cell r="R111" t="str">
            <v>NT</v>
          </cell>
        </row>
        <row r="112">
          <cell r="B112" t="str">
            <v>720</v>
          </cell>
          <cell r="C112" t="str">
            <v>01</v>
          </cell>
          <cell r="D112" t="str">
            <v>EEC ESP</v>
          </cell>
          <cell r="E112" t="str">
            <v>EEC ESP</v>
          </cell>
          <cell r="F112" t="str">
            <v>Servicios Públicos</v>
          </cell>
          <cell r="G112" t="str">
            <v>Serv. Pub.</v>
          </cell>
          <cell r="H112" t="str">
            <v>SP</v>
          </cell>
          <cell r="I112" t="str">
            <v>SERVICIOS PUBLICOS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11</v>
          </cell>
          <cell r="Q112" t="str">
            <v>NT</v>
          </cell>
          <cell r="R112" t="str">
            <v>NT</v>
          </cell>
        </row>
        <row r="113">
          <cell r="B113" t="str">
            <v>721</v>
          </cell>
          <cell r="C113" t="str">
            <v>01</v>
          </cell>
          <cell r="D113" t="str">
            <v>Caudales de Colombia S.A. ESP</v>
          </cell>
          <cell r="E113" t="str">
            <v>Caudales de Colombia S.A. ESP</v>
          </cell>
          <cell r="F113" t="str">
            <v>Servicios Públicos</v>
          </cell>
          <cell r="G113" t="str">
            <v>Serv. Pub.</v>
          </cell>
          <cell r="H113" t="str">
            <v>SP</v>
          </cell>
          <cell r="I113" t="str">
            <v>SERVICIOS PUBLICOS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12</v>
          </cell>
          <cell r="Q113" t="str">
            <v>NT</v>
          </cell>
          <cell r="R113" t="str">
            <v>NT</v>
          </cell>
        </row>
        <row r="114">
          <cell r="B114" t="str">
            <v>722</v>
          </cell>
          <cell r="C114" t="str">
            <v>01</v>
          </cell>
          <cell r="D114" t="str">
            <v>REP Perú Transmisión de Electricidad</v>
          </cell>
          <cell r="E114" t="str">
            <v>REP Perú Transmisión de Electricidad</v>
          </cell>
          <cell r="F114" t="str">
            <v>Servicios Públicos</v>
          </cell>
          <cell r="G114" t="str">
            <v>Serv. Pub.</v>
          </cell>
          <cell r="H114" t="str">
            <v>SP</v>
          </cell>
          <cell r="I114" t="str">
            <v>SERVICIOS PUBLICOS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13</v>
          </cell>
          <cell r="Q114" t="str">
            <v>NT</v>
          </cell>
          <cell r="R114" t="str">
            <v>NT</v>
          </cell>
        </row>
        <row r="115">
          <cell r="B115" t="str">
            <v>723</v>
          </cell>
          <cell r="C115" t="str">
            <v>01</v>
          </cell>
          <cell r="D115" t="str">
            <v>CTM Perú Transmisión de Electricidad</v>
          </cell>
          <cell r="E115" t="str">
            <v>CTM Perú Transmisión de Electricidad</v>
          </cell>
          <cell r="F115" t="str">
            <v>Servicios Públicos</v>
          </cell>
          <cell r="G115" t="str">
            <v>Serv. Pub.</v>
          </cell>
          <cell r="H115" t="str">
            <v>SP</v>
          </cell>
          <cell r="I115" t="str">
            <v>SERVICIOS PUBLICOS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14</v>
          </cell>
          <cell r="Q115" t="str">
            <v>NT</v>
          </cell>
          <cell r="R115" t="str">
            <v>NT</v>
          </cell>
        </row>
        <row r="116">
          <cell r="B116" t="str">
            <v>724</v>
          </cell>
          <cell r="C116" t="str">
            <v>01</v>
          </cell>
          <cell r="D116" t="str">
            <v xml:space="preserve">Electrificadora del Meta </v>
          </cell>
          <cell r="E116" t="str">
            <v xml:space="preserve">Electrificadora del Meta </v>
          </cell>
          <cell r="F116" t="str">
            <v>Servicios Públicos</v>
          </cell>
          <cell r="G116" t="str">
            <v>Serv. Pub.</v>
          </cell>
          <cell r="H116" t="str">
            <v>SP</v>
          </cell>
          <cell r="I116" t="str">
            <v>SERVICIOS PUBLICOS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15</v>
          </cell>
          <cell r="Q116" t="str">
            <v>NT</v>
          </cell>
          <cell r="R116" t="str">
            <v>NT</v>
          </cell>
        </row>
        <row r="117">
          <cell r="B117" t="str">
            <v>725</v>
          </cell>
          <cell r="C117" t="str">
            <v>01</v>
          </cell>
          <cell r="D117" t="str">
            <v>Contugas - Perú Distribuidora de Gas</v>
          </cell>
          <cell r="E117" t="str">
            <v>Contugas - Perú Distribuidora de Gas</v>
          </cell>
          <cell r="F117" t="str">
            <v>Servicios Públicos</v>
          </cell>
          <cell r="G117" t="str">
            <v>Serv. Pub.</v>
          </cell>
          <cell r="H117" t="str">
            <v>SP</v>
          </cell>
          <cell r="I117" t="str">
            <v>SERVICIOS PUBLICOS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16</v>
          </cell>
          <cell r="Q117" t="str">
            <v>NT</v>
          </cell>
          <cell r="R117" t="str">
            <v>NT</v>
          </cell>
        </row>
        <row r="118">
          <cell r="B118" t="str">
            <v>726</v>
          </cell>
          <cell r="C118" t="str">
            <v>01</v>
          </cell>
          <cell r="D118" t="str">
            <v xml:space="preserve">CALIDDA - Distribuidora de Gas Perú </v>
          </cell>
          <cell r="E118" t="str">
            <v xml:space="preserve">CALIDDA - Distribuidora de Gas Perú </v>
          </cell>
          <cell r="F118" t="str">
            <v>Servicios Públicos</v>
          </cell>
          <cell r="G118" t="str">
            <v>Serv. Pub.</v>
          </cell>
          <cell r="H118" t="str">
            <v>SP</v>
          </cell>
          <cell r="I118" t="str">
            <v>SERVICIOS PUBLICOS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17</v>
          </cell>
          <cell r="Q118" t="str">
            <v>NT</v>
          </cell>
          <cell r="R118" t="str">
            <v>NT</v>
          </cell>
        </row>
        <row r="119">
          <cell r="B119" t="str">
            <v>727</v>
          </cell>
          <cell r="C119" t="str">
            <v>01</v>
          </cell>
          <cell r="D119" t="str">
            <v>Promigas</v>
          </cell>
          <cell r="E119" t="str">
            <v>Promigas</v>
          </cell>
          <cell r="F119" t="str">
            <v>Servicios Públicos</v>
          </cell>
          <cell r="G119" t="str">
            <v>Serv. Pub.</v>
          </cell>
          <cell r="H119" t="str">
            <v>SP</v>
          </cell>
          <cell r="I119" t="str">
            <v>SERVICIOS PUBLICOS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18</v>
          </cell>
          <cell r="Q119" t="str">
            <v>NT</v>
          </cell>
          <cell r="R119" t="str">
            <v>NT</v>
          </cell>
        </row>
        <row r="120">
          <cell r="B120" t="str">
            <v>311</v>
          </cell>
          <cell r="C120" t="str">
            <v>01</v>
          </cell>
          <cell r="D120" t="str">
            <v>Terminal de Transporte S.A.</v>
          </cell>
          <cell r="E120" t="str">
            <v>Terminal de Transportes S.A.</v>
          </cell>
          <cell r="F120" t="str">
            <v>movilidad</v>
          </cell>
          <cell r="G120" t="str">
            <v>Establecimiento Públicos</v>
          </cell>
          <cell r="H120" t="str">
            <v>EP</v>
          </cell>
          <cell r="I120" t="str">
            <v>MOVILIDAD</v>
          </cell>
          <cell r="J120">
            <v>0</v>
          </cell>
          <cell r="K120">
            <v>54</v>
          </cell>
          <cell r="L120">
            <v>54</v>
          </cell>
          <cell r="M120">
            <v>0</v>
          </cell>
          <cell r="N120">
            <v>0</v>
          </cell>
          <cell r="O120">
            <v>0</v>
          </cell>
          <cell r="P120">
            <v>19</v>
          </cell>
          <cell r="Q120" t="str">
            <v>NT</v>
          </cell>
          <cell r="R120" t="str">
            <v>NT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ES_401 01"/>
      <sheetName val="3ES_402 01"/>
      <sheetName val="3ES_403 01"/>
      <sheetName val="3ES_404 01"/>
      <sheetName val="3ES_405 01"/>
      <sheetName val="3ES_406 01"/>
      <sheetName val="3ES_407 01"/>
      <sheetName val="3ES_408 01"/>
      <sheetName val="3ES_409 01"/>
      <sheetName val="3ES_410 01"/>
      <sheetName val="3ES_411 01"/>
      <sheetName val="3ES_412 01"/>
      <sheetName val="3ES_413 01"/>
      <sheetName val="3ES_414 01"/>
      <sheetName val="3ES_415 01"/>
      <sheetName val="3ES_416 01"/>
      <sheetName val="3ES_417 01"/>
      <sheetName val="3ES_418 01"/>
      <sheetName val="3ES_419 01"/>
      <sheetName val="3ES_420 01"/>
      <sheetName val="3ES_421 01"/>
      <sheetName val="3ES_422 01"/>
      <sheetName val="3FD_001 01"/>
      <sheetName val="3FD_002 01"/>
      <sheetName val="3FD_003 01"/>
      <sheetName val="3FD_004 01"/>
      <sheetName val="3FD_005 01"/>
      <sheetName val="3FD_006 01"/>
      <sheetName val="3FD_007 01"/>
      <sheetName val="3FD_008 01"/>
      <sheetName val="3FD_009 01"/>
      <sheetName val="3FD_010 01"/>
      <sheetName val="3FD_011 01"/>
      <sheetName val="3FD_012 01"/>
      <sheetName val="3FD_013 01"/>
      <sheetName val="3FD_014 01"/>
      <sheetName val="3FD_015 01"/>
      <sheetName val="3FD_016 01"/>
      <sheetName val="3FD_017 01"/>
      <sheetName val="3FD_018 01"/>
      <sheetName val="3FD_019 01"/>
      <sheetName val="3FD_020 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showGridLines="0" tabSelected="1" topLeftCell="H85" workbookViewId="0">
      <selection activeCell="N7" sqref="N7"/>
    </sheetView>
  </sheetViews>
  <sheetFormatPr baseColWidth="10" defaultRowHeight="15" x14ac:dyDescent="0.25"/>
  <cols>
    <col min="1" max="3" width="45.7109375" bestFit="1" customWidth="1"/>
    <col min="4" max="4" width="44.85546875" bestFit="1" customWidth="1"/>
    <col min="5" max="5" width="18.85546875" bestFit="1" customWidth="1"/>
    <col min="6" max="6" width="23" bestFit="1" customWidth="1"/>
    <col min="7" max="7" width="28" bestFit="1" customWidth="1"/>
    <col min="8" max="8" width="21" bestFit="1" customWidth="1"/>
    <col min="9" max="9" width="28.85546875" bestFit="1" customWidth="1"/>
    <col min="10" max="10" width="23.42578125" bestFit="1" customWidth="1"/>
    <col min="11" max="11" width="27.5703125" bestFit="1" customWidth="1"/>
    <col min="12" max="12" width="31.85546875" bestFit="1" customWidth="1"/>
    <col min="13" max="13" width="15.5703125" bestFit="1" customWidth="1"/>
    <col min="14" max="14" width="19.85546875" bestFit="1" customWidth="1"/>
    <col min="15" max="15" width="24" bestFit="1" customWidth="1"/>
  </cols>
  <sheetData>
    <row r="1" spans="1:15" ht="31.5" customHeight="1" x14ac:dyDescent="0.35">
      <c r="A1" s="34" t="s">
        <v>319</v>
      </c>
      <c r="B1" s="33" t="s">
        <v>318</v>
      </c>
      <c r="C1" s="31" t="s">
        <v>317</v>
      </c>
    </row>
    <row r="2" spans="1:15" ht="15" customHeight="1" x14ac:dyDescent="0.35">
      <c r="A2" s="24" t="s">
        <v>3</v>
      </c>
      <c r="B2" s="32"/>
      <c r="C2" s="31"/>
    </row>
    <row r="3" spans="1:15" x14ac:dyDescent="0.25">
      <c r="A3">
        <f>COUNTA(A11:A105)+11</f>
        <v>105</v>
      </c>
      <c r="B3" s="30"/>
    </row>
    <row r="4" spans="1:15" x14ac:dyDescent="0.25">
      <c r="A4" s="21" t="s">
        <v>316</v>
      </c>
      <c r="B4" s="22"/>
      <c r="C4" s="29" t="s">
        <v>315</v>
      </c>
    </row>
    <row r="5" spans="1:15" x14ac:dyDescent="0.25">
      <c r="A5" s="28"/>
      <c r="B5" s="28"/>
      <c r="C5" s="27" t="s">
        <v>314</v>
      </c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5" x14ac:dyDescent="0.25">
      <c r="A6" s="23" t="s">
        <v>313</v>
      </c>
      <c r="B6" s="25"/>
      <c r="C6" s="23">
        <v>3</v>
      </c>
      <c r="F6">
        <v>3</v>
      </c>
    </row>
    <row r="7" spans="1:15" x14ac:dyDescent="0.25">
      <c r="A7" s="23" t="s">
        <v>312</v>
      </c>
      <c r="B7" s="23" t="s">
        <v>311</v>
      </c>
      <c r="C7" t="str">
        <f>MID(A8,FIND(" ",A8,15)+1,FIND(":",A8,FIND(" ",A8,15))-FIND(" ",A8,15)-1)</f>
        <v>CB-0103</v>
      </c>
      <c r="D7" t="str">
        <f>MID(B8,23,2)</f>
        <v>09</v>
      </c>
      <c r="E7" s="24" t="s">
        <v>3</v>
      </c>
      <c r="F7" s="24" t="s">
        <v>310</v>
      </c>
      <c r="G7" t="str">
        <f>MID(A8,FIND(" ",A8,14)+1,7)</f>
        <v>CB-0103</v>
      </c>
      <c r="H7" t="s">
        <v>307</v>
      </c>
      <c r="I7" t="str">
        <f>VLOOKUP(A2,[1]Hoja1!$B$6:$R$120,17,FALSE)</f>
        <v>03.</v>
      </c>
    </row>
    <row r="8" spans="1:15" ht="21" x14ac:dyDescent="0.25">
      <c r="A8" s="23" t="s">
        <v>309</v>
      </c>
      <c r="B8" s="23" t="s">
        <v>308</v>
      </c>
      <c r="D8" t="str">
        <f>MID(A7,7,150)</f>
        <v>LOTERIA DE BOGOTA, D.C.</v>
      </c>
      <c r="E8" t="s">
        <v>307</v>
      </c>
    </row>
    <row r="9" spans="1:15" x14ac:dyDescent="0.25">
      <c r="A9" s="23" t="s">
        <v>306</v>
      </c>
      <c r="B9" s="23" t="s">
        <v>305</v>
      </c>
    </row>
    <row r="10" spans="1:15" x14ac:dyDescent="0.25">
      <c r="A10" s="21"/>
      <c r="B10" s="22"/>
      <c r="C10" s="21"/>
    </row>
    <row r="11" spans="1:15" ht="15.75" thickBot="1" x14ac:dyDescent="0.3">
      <c r="A11" s="19"/>
      <c r="B11" s="20"/>
      <c r="C11" s="19"/>
    </row>
    <row r="12" spans="1:15" ht="15" customHeight="1" x14ac:dyDescent="0.25">
      <c r="A12" s="18" t="s">
        <v>304</v>
      </c>
      <c r="B12" s="17" t="s">
        <v>303</v>
      </c>
      <c r="C12" s="16" t="s">
        <v>302</v>
      </c>
      <c r="D12" s="15" t="s">
        <v>301</v>
      </c>
      <c r="E12" s="14" t="s">
        <v>300</v>
      </c>
      <c r="F12" s="15" t="s">
        <v>299</v>
      </c>
      <c r="G12" s="15" t="s">
        <v>298</v>
      </c>
      <c r="H12" s="15" t="s">
        <v>297</v>
      </c>
      <c r="I12" s="15" t="s">
        <v>296</v>
      </c>
      <c r="J12" s="14" t="s">
        <v>295</v>
      </c>
      <c r="K12" s="15" t="s">
        <v>294</v>
      </c>
      <c r="L12" s="14" t="s">
        <v>293</v>
      </c>
      <c r="M12" s="13" t="s">
        <v>292</v>
      </c>
      <c r="N12" s="13" t="s">
        <v>291</v>
      </c>
      <c r="O12" s="12" t="s">
        <v>290</v>
      </c>
    </row>
    <row r="13" spans="1:15" x14ac:dyDescent="0.25">
      <c r="A13" s="11" t="s">
        <v>289</v>
      </c>
      <c r="B13" s="10"/>
      <c r="C13" s="9" t="s">
        <v>288</v>
      </c>
      <c r="D13" s="9" t="s">
        <v>287</v>
      </c>
      <c r="E13" s="9" t="s">
        <v>286</v>
      </c>
      <c r="F13" s="9" t="s">
        <v>285</v>
      </c>
      <c r="G13" s="9" t="s">
        <v>284</v>
      </c>
      <c r="H13" s="9" t="s">
        <v>283</v>
      </c>
      <c r="I13" s="9" t="s">
        <v>282</v>
      </c>
      <c r="J13" s="9" t="s">
        <v>281</v>
      </c>
      <c r="K13" s="9" t="s">
        <v>280</v>
      </c>
      <c r="L13" s="9" t="s">
        <v>279</v>
      </c>
      <c r="M13" s="9" t="s">
        <v>278</v>
      </c>
      <c r="N13" s="9" t="s">
        <v>277</v>
      </c>
      <c r="O13" s="8" t="s">
        <v>276</v>
      </c>
    </row>
    <row r="14" spans="1:15" x14ac:dyDescent="0.25">
      <c r="A14" s="4" t="s">
        <v>3</v>
      </c>
      <c r="B14" s="4" t="s">
        <v>275</v>
      </c>
      <c r="C14" s="7" t="s">
        <v>274</v>
      </c>
      <c r="D14" s="7" t="s">
        <v>273</v>
      </c>
      <c r="E14" s="6">
        <v>63110136000</v>
      </c>
      <c r="F14" s="6">
        <v>0</v>
      </c>
      <c r="G14" s="6">
        <v>362055892</v>
      </c>
      <c r="H14" s="6">
        <v>63472191892</v>
      </c>
      <c r="I14" s="6">
        <v>0</v>
      </c>
      <c r="J14" s="6">
        <v>63472191892</v>
      </c>
      <c r="K14" s="6">
        <v>3129699137</v>
      </c>
      <c r="L14" s="6">
        <v>38608192848</v>
      </c>
      <c r="M14" s="6">
        <v>4117533920</v>
      </c>
      <c r="N14" s="6">
        <v>31192772120</v>
      </c>
      <c r="O14" s="5">
        <v>49.14</v>
      </c>
    </row>
    <row r="15" spans="1:15" x14ac:dyDescent="0.25">
      <c r="A15" s="4" t="s">
        <v>3</v>
      </c>
      <c r="B15" s="4" t="s">
        <v>272</v>
      </c>
      <c r="C15" s="7" t="s">
        <v>271</v>
      </c>
      <c r="D15" s="7" t="s">
        <v>270</v>
      </c>
      <c r="E15" s="6">
        <v>8457828000</v>
      </c>
      <c r="F15" s="6">
        <v>0</v>
      </c>
      <c r="G15" s="6">
        <v>44084159</v>
      </c>
      <c r="H15" s="6">
        <v>8501912159</v>
      </c>
      <c r="I15" s="6">
        <v>0</v>
      </c>
      <c r="J15" s="6">
        <v>8501912159</v>
      </c>
      <c r="K15" s="6">
        <v>293468459</v>
      </c>
      <c r="L15" s="6">
        <v>5123057748</v>
      </c>
      <c r="M15" s="6">
        <v>507430352</v>
      </c>
      <c r="N15" s="6">
        <v>4721720994</v>
      </c>
      <c r="O15" s="5">
        <v>55.54</v>
      </c>
    </row>
    <row r="16" spans="1:15" x14ac:dyDescent="0.25">
      <c r="A16" s="4" t="s">
        <v>3</v>
      </c>
      <c r="B16" s="4" t="s">
        <v>269</v>
      </c>
      <c r="C16" s="7" t="s">
        <v>268</v>
      </c>
      <c r="D16" s="7" t="s">
        <v>267</v>
      </c>
      <c r="E16" s="6">
        <v>5583421000</v>
      </c>
      <c r="F16" s="6">
        <v>41418000</v>
      </c>
      <c r="G16" s="6">
        <v>53418000</v>
      </c>
      <c r="H16" s="6">
        <v>5636839000</v>
      </c>
      <c r="I16" s="6">
        <v>0</v>
      </c>
      <c r="J16" s="6">
        <v>5636839000</v>
      </c>
      <c r="K16" s="6">
        <v>298706619</v>
      </c>
      <c r="L16" s="6">
        <v>3536692409</v>
      </c>
      <c r="M16" s="6">
        <v>324314997</v>
      </c>
      <c r="N16" s="6">
        <v>3399599825</v>
      </c>
      <c r="O16" s="5">
        <v>60.31</v>
      </c>
    </row>
    <row r="17" spans="1:15" x14ac:dyDescent="0.25">
      <c r="A17" s="4" t="s">
        <v>3</v>
      </c>
      <c r="B17" s="4" t="s">
        <v>266</v>
      </c>
      <c r="C17" s="7" t="s">
        <v>265</v>
      </c>
      <c r="D17" s="7" t="s">
        <v>264</v>
      </c>
      <c r="E17" s="6">
        <v>3725130000</v>
      </c>
      <c r="F17" s="6">
        <v>0</v>
      </c>
      <c r="G17" s="6">
        <v>0</v>
      </c>
      <c r="H17" s="6">
        <v>3725130000</v>
      </c>
      <c r="I17" s="6">
        <v>0</v>
      </c>
      <c r="J17" s="6">
        <v>3725130000</v>
      </c>
      <c r="K17" s="6">
        <v>212801378</v>
      </c>
      <c r="L17" s="6">
        <v>2389847074</v>
      </c>
      <c r="M17" s="6">
        <v>215881056</v>
      </c>
      <c r="N17" s="6">
        <v>2387666824</v>
      </c>
      <c r="O17" s="5">
        <v>64.099999999999994</v>
      </c>
    </row>
    <row r="18" spans="1:15" x14ac:dyDescent="0.25">
      <c r="A18" s="4" t="s">
        <v>3</v>
      </c>
      <c r="B18" s="4" t="s">
        <v>263</v>
      </c>
      <c r="C18" s="7" t="s">
        <v>262</v>
      </c>
      <c r="D18" s="7" t="s">
        <v>261</v>
      </c>
      <c r="E18" s="6">
        <v>1899514000</v>
      </c>
      <c r="F18" s="6">
        <v>0</v>
      </c>
      <c r="G18" s="6">
        <v>0</v>
      </c>
      <c r="H18" s="6">
        <v>1899514000</v>
      </c>
      <c r="I18" s="6">
        <v>0</v>
      </c>
      <c r="J18" s="6">
        <v>1899514000</v>
      </c>
      <c r="K18" s="6">
        <v>150037465</v>
      </c>
      <c r="L18" s="6">
        <v>1345878105</v>
      </c>
      <c r="M18" s="6">
        <v>150037465</v>
      </c>
      <c r="N18" s="6">
        <v>1345878105</v>
      </c>
      <c r="O18" s="5">
        <v>70.849999999999994</v>
      </c>
    </row>
    <row r="19" spans="1:15" x14ac:dyDescent="0.25">
      <c r="A19" s="4" t="s">
        <v>3</v>
      </c>
      <c r="B19" s="4" t="s">
        <v>260</v>
      </c>
      <c r="C19" s="7" t="s">
        <v>259</v>
      </c>
      <c r="D19" s="7" t="s">
        <v>258</v>
      </c>
      <c r="E19" s="6">
        <v>185835000</v>
      </c>
      <c r="F19" s="6">
        <v>0</v>
      </c>
      <c r="G19" s="6">
        <v>0</v>
      </c>
      <c r="H19" s="6">
        <v>185835000</v>
      </c>
      <c r="I19" s="6">
        <v>0</v>
      </c>
      <c r="J19" s="6">
        <v>185835000</v>
      </c>
      <c r="K19" s="6">
        <v>15659008</v>
      </c>
      <c r="L19" s="6">
        <v>129144623</v>
      </c>
      <c r="M19" s="6">
        <v>15659008</v>
      </c>
      <c r="N19" s="6">
        <v>129144623</v>
      </c>
      <c r="O19" s="5">
        <v>69.489999999999995</v>
      </c>
    </row>
    <row r="20" spans="1:15" x14ac:dyDescent="0.25">
      <c r="A20" s="4" t="s">
        <v>3</v>
      </c>
      <c r="B20" s="4" t="s">
        <v>257</v>
      </c>
      <c r="C20" s="7" t="s">
        <v>256</v>
      </c>
      <c r="D20" s="7" t="s">
        <v>255</v>
      </c>
      <c r="E20" s="6">
        <v>19282000</v>
      </c>
      <c r="F20" s="6">
        <v>0</v>
      </c>
      <c r="G20" s="6">
        <v>0</v>
      </c>
      <c r="H20" s="6">
        <v>19282000</v>
      </c>
      <c r="I20" s="6">
        <v>0</v>
      </c>
      <c r="J20" s="6">
        <v>19282000</v>
      </c>
      <c r="K20" s="6">
        <v>1086610</v>
      </c>
      <c r="L20" s="6">
        <v>9309815</v>
      </c>
      <c r="M20" s="6">
        <v>1086610</v>
      </c>
      <c r="N20" s="6">
        <v>9309815</v>
      </c>
      <c r="O20" s="5">
        <v>48.28</v>
      </c>
    </row>
    <row r="21" spans="1:15" x14ac:dyDescent="0.25">
      <c r="A21" s="4" t="s">
        <v>3</v>
      </c>
      <c r="B21" s="4" t="s">
        <v>254</v>
      </c>
      <c r="C21" s="7" t="s">
        <v>253</v>
      </c>
      <c r="D21" s="7" t="s">
        <v>252</v>
      </c>
      <c r="E21" s="6">
        <v>2696000</v>
      </c>
      <c r="F21" s="6">
        <v>0</v>
      </c>
      <c r="G21" s="6">
        <v>0</v>
      </c>
      <c r="H21" s="6">
        <v>2696000</v>
      </c>
      <c r="I21" s="6">
        <v>0</v>
      </c>
      <c r="J21" s="6">
        <v>2696000</v>
      </c>
      <c r="K21" s="6">
        <v>222000</v>
      </c>
      <c r="L21" s="6">
        <v>1763666</v>
      </c>
      <c r="M21" s="6">
        <v>222000</v>
      </c>
      <c r="N21" s="6">
        <v>1763666</v>
      </c>
      <c r="O21" s="5">
        <v>65.42</v>
      </c>
    </row>
    <row r="22" spans="1:15" x14ac:dyDescent="0.25">
      <c r="A22" s="4" t="s">
        <v>3</v>
      </c>
      <c r="B22" s="4" t="s">
        <v>251</v>
      </c>
      <c r="C22" s="7" t="s">
        <v>250</v>
      </c>
      <c r="D22" s="7" t="s">
        <v>249</v>
      </c>
      <c r="E22" s="6">
        <v>119342000</v>
      </c>
      <c r="F22" s="6">
        <v>0</v>
      </c>
      <c r="G22" s="6">
        <v>0</v>
      </c>
      <c r="H22" s="6">
        <v>119342000</v>
      </c>
      <c r="I22" s="6">
        <v>0</v>
      </c>
      <c r="J22" s="6">
        <v>119342000</v>
      </c>
      <c r="K22" s="6">
        <v>8823898</v>
      </c>
      <c r="L22" s="6">
        <v>77166457</v>
      </c>
      <c r="M22" s="6">
        <v>8823898</v>
      </c>
      <c r="N22" s="6">
        <v>77166457</v>
      </c>
      <c r="O22" s="5">
        <v>64.66</v>
      </c>
    </row>
    <row r="23" spans="1:15" x14ac:dyDescent="0.25">
      <c r="A23" s="4" t="s">
        <v>3</v>
      </c>
      <c r="B23" s="4" t="s">
        <v>248</v>
      </c>
      <c r="C23" s="7" t="s">
        <v>247</v>
      </c>
      <c r="D23" s="7" t="s">
        <v>246</v>
      </c>
      <c r="E23" s="6">
        <v>15070000</v>
      </c>
      <c r="F23" s="6">
        <v>0</v>
      </c>
      <c r="G23" s="6">
        <v>0</v>
      </c>
      <c r="H23" s="6">
        <v>15070000</v>
      </c>
      <c r="I23" s="6">
        <v>0</v>
      </c>
      <c r="J23" s="6">
        <v>15070000</v>
      </c>
      <c r="K23" s="6">
        <v>0</v>
      </c>
      <c r="L23" s="6">
        <v>11806560</v>
      </c>
      <c r="M23" s="6">
        <v>0</v>
      </c>
      <c r="N23" s="6">
        <v>11806560</v>
      </c>
      <c r="O23" s="5">
        <v>78.34</v>
      </c>
    </row>
    <row r="24" spans="1:15" x14ac:dyDescent="0.25">
      <c r="A24" s="4" t="s">
        <v>3</v>
      </c>
      <c r="B24" s="4" t="s">
        <v>245</v>
      </c>
      <c r="C24" s="7" t="s">
        <v>244</v>
      </c>
      <c r="D24" s="7" t="s">
        <v>243</v>
      </c>
      <c r="E24" s="6">
        <v>175179000</v>
      </c>
      <c r="F24" s="6">
        <v>0</v>
      </c>
      <c r="G24" s="6">
        <v>0</v>
      </c>
      <c r="H24" s="6">
        <v>175179000</v>
      </c>
      <c r="I24" s="6">
        <v>0</v>
      </c>
      <c r="J24" s="6">
        <v>175179000</v>
      </c>
      <c r="K24" s="6">
        <v>0</v>
      </c>
      <c r="L24" s="6">
        <v>164498529</v>
      </c>
      <c r="M24" s="6">
        <v>0</v>
      </c>
      <c r="N24" s="6">
        <v>164498529</v>
      </c>
      <c r="O24" s="5">
        <v>93.9</v>
      </c>
    </row>
    <row r="25" spans="1:15" x14ac:dyDescent="0.25">
      <c r="A25" s="4" t="s">
        <v>3</v>
      </c>
      <c r="B25" s="4" t="s">
        <v>242</v>
      </c>
      <c r="C25" s="7" t="s">
        <v>241</v>
      </c>
      <c r="D25" s="7" t="s">
        <v>240</v>
      </c>
      <c r="E25" s="6">
        <v>291749000</v>
      </c>
      <c r="F25" s="6">
        <v>0</v>
      </c>
      <c r="G25" s="6">
        <v>0</v>
      </c>
      <c r="H25" s="6">
        <v>291749000</v>
      </c>
      <c r="I25" s="6">
        <v>0</v>
      </c>
      <c r="J25" s="6">
        <v>291749000</v>
      </c>
      <c r="K25" s="6">
        <v>0</v>
      </c>
      <c r="L25" s="6">
        <v>7861564</v>
      </c>
      <c r="M25" s="6">
        <v>0</v>
      </c>
      <c r="N25" s="6">
        <v>7861564</v>
      </c>
      <c r="O25" s="5">
        <v>2.69</v>
      </c>
    </row>
    <row r="26" spans="1:15" x14ac:dyDescent="0.25">
      <c r="A26" s="4" t="s">
        <v>3</v>
      </c>
      <c r="B26" s="4" t="s">
        <v>239</v>
      </c>
      <c r="C26" s="7" t="s">
        <v>238</v>
      </c>
      <c r="D26" s="7" t="s">
        <v>237</v>
      </c>
      <c r="E26" s="6">
        <v>238091000</v>
      </c>
      <c r="F26" s="6">
        <v>0</v>
      </c>
      <c r="G26" s="6">
        <v>0</v>
      </c>
      <c r="H26" s="6">
        <v>238091000</v>
      </c>
      <c r="I26" s="6">
        <v>0</v>
      </c>
      <c r="J26" s="6">
        <v>238091000</v>
      </c>
      <c r="K26" s="6">
        <v>15071414</v>
      </c>
      <c r="L26" s="6">
        <v>158006307</v>
      </c>
      <c r="M26" s="6">
        <v>15071414</v>
      </c>
      <c r="N26" s="6">
        <v>158006307</v>
      </c>
      <c r="O26" s="5">
        <v>66.36</v>
      </c>
    </row>
    <row r="27" spans="1:15" x14ac:dyDescent="0.25">
      <c r="A27" s="4" t="s">
        <v>3</v>
      </c>
      <c r="B27" s="4" t="s">
        <v>236</v>
      </c>
      <c r="C27" s="7" t="s">
        <v>235</v>
      </c>
      <c r="D27" s="7" t="s">
        <v>234</v>
      </c>
      <c r="E27" s="6">
        <v>165423000</v>
      </c>
      <c r="F27" s="6">
        <v>0</v>
      </c>
      <c r="G27" s="6">
        <v>0</v>
      </c>
      <c r="H27" s="6">
        <v>165423000</v>
      </c>
      <c r="I27" s="6">
        <v>0</v>
      </c>
      <c r="J27" s="6">
        <v>165423000</v>
      </c>
      <c r="K27" s="6">
        <v>15013465</v>
      </c>
      <c r="L27" s="6">
        <v>116948892</v>
      </c>
      <c r="M27" s="6">
        <v>15013465</v>
      </c>
      <c r="N27" s="6">
        <v>116948892</v>
      </c>
      <c r="O27" s="5">
        <v>70.7</v>
      </c>
    </row>
    <row r="28" spans="1:15" x14ac:dyDescent="0.25">
      <c r="A28" s="4" t="s">
        <v>3</v>
      </c>
      <c r="B28" s="4" t="s">
        <v>233</v>
      </c>
      <c r="C28" s="7" t="s">
        <v>232</v>
      </c>
      <c r="D28" s="7" t="s">
        <v>231</v>
      </c>
      <c r="E28" s="6">
        <v>302216000</v>
      </c>
      <c r="F28" s="6">
        <v>0</v>
      </c>
      <c r="G28" s="6">
        <v>0</v>
      </c>
      <c r="H28" s="6">
        <v>302216000</v>
      </c>
      <c r="I28" s="6">
        <v>0</v>
      </c>
      <c r="J28" s="6">
        <v>302216000</v>
      </c>
      <c r="K28" s="6">
        <v>528518</v>
      </c>
      <c r="L28" s="6">
        <v>147935697</v>
      </c>
      <c r="M28" s="6">
        <v>528518</v>
      </c>
      <c r="N28" s="6">
        <v>147935697</v>
      </c>
      <c r="O28" s="5">
        <v>48.95</v>
      </c>
    </row>
    <row r="29" spans="1:15" x14ac:dyDescent="0.25">
      <c r="A29" s="4" t="s">
        <v>3</v>
      </c>
      <c r="B29" s="4" t="s">
        <v>230</v>
      </c>
      <c r="C29" s="7" t="s">
        <v>229</v>
      </c>
      <c r="D29" s="7" t="s">
        <v>228</v>
      </c>
      <c r="E29" s="6">
        <v>64267000</v>
      </c>
      <c r="F29" s="6">
        <v>0</v>
      </c>
      <c r="G29" s="6">
        <v>-14729178</v>
      </c>
      <c r="H29" s="6">
        <v>49537822</v>
      </c>
      <c r="I29" s="6">
        <v>0</v>
      </c>
      <c r="J29" s="6">
        <v>49537822</v>
      </c>
      <c r="K29" s="6">
        <v>0</v>
      </c>
      <c r="L29" s="6">
        <v>18637536</v>
      </c>
      <c r="M29" s="6">
        <v>0</v>
      </c>
      <c r="N29" s="6">
        <v>18637536</v>
      </c>
      <c r="O29" s="5">
        <v>37.619999999999997</v>
      </c>
    </row>
    <row r="30" spans="1:15" x14ac:dyDescent="0.25">
      <c r="A30" s="4" t="s">
        <v>3</v>
      </c>
      <c r="B30" s="4" t="s">
        <v>227</v>
      </c>
      <c r="C30" s="7" t="s">
        <v>226</v>
      </c>
      <c r="D30" s="7" t="s">
        <v>225</v>
      </c>
      <c r="E30" s="6">
        <v>57466000</v>
      </c>
      <c r="F30" s="6">
        <v>0</v>
      </c>
      <c r="G30" s="6">
        <v>14729178</v>
      </c>
      <c r="H30" s="6">
        <v>72195178</v>
      </c>
      <c r="I30" s="6">
        <v>0</v>
      </c>
      <c r="J30" s="6">
        <v>72195178</v>
      </c>
      <c r="K30" s="6">
        <v>0</v>
      </c>
      <c r="L30" s="6">
        <v>72195178</v>
      </c>
      <c r="M30" s="6">
        <v>0</v>
      </c>
      <c r="N30" s="6">
        <v>72195178</v>
      </c>
      <c r="O30" s="5">
        <v>100</v>
      </c>
    </row>
    <row r="31" spans="1:15" x14ac:dyDescent="0.25">
      <c r="A31" s="4" t="s">
        <v>3</v>
      </c>
      <c r="B31" s="4" t="s">
        <v>224</v>
      </c>
      <c r="C31" s="7" t="s">
        <v>223</v>
      </c>
      <c r="D31" s="7" t="s">
        <v>222</v>
      </c>
      <c r="E31" s="6">
        <v>189000000</v>
      </c>
      <c r="F31" s="6">
        <v>0</v>
      </c>
      <c r="G31" s="6">
        <v>0</v>
      </c>
      <c r="H31" s="6">
        <v>189000000</v>
      </c>
      <c r="I31" s="6">
        <v>0</v>
      </c>
      <c r="J31" s="6">
        <v>189000000</v>
      </c>
      <c r="K31" s="6">
        <v>6359000</v>
      </c>
      <c r="L31" s="6">
        <v>128694145</v>
      </c>
      <c r="M31" s="6">
        <v>9438678</v>
      </c>
      <c r="N31" s="6">
        <v>126513895</v>
      </c>
      <c r="O31" s="5">
        <v>66.94</v>
      </c>
    </row>
    <row r="32" spans="1:15" x14ac:dyDescent="0.25">
      <c r="A32" s="4" t="s">
        <v>3</v>
      </c>
      <c r="B32" s="4" t="s">
        <v>221</v>
      </c>
      <c r="C32" s="7" t="s">
        <v>220</v>
      </c>
      <c r="D32" s="7" t="s">
        <v>219</v>
      </c>
      <c r="E32" s="6">
        <v>306738000</v>
      </c>
      <c r="F32" s="6">
        <v>41418000</v>
      </c>
      <c r="G32" s="6">
        <v>53418000</v>
      </c>
      <c r="H32" s="6">
        <v>360156000</v>
      </c>
      <c r="I32" s="6">
        <v>0</v>
      </c>
      <c r="J32" s="6">
        <v>360156000</v>
      </c>
      <c r="K32" s="6">
        <v>21263160</v>
      </c>
      <c r="L32" s="6">
        <v>293948306</v>
      </c>
      <c r="M32" s="6">
        <v>43791860</v>
      </c>
      <c r="N32" s="6">
        <v>159035972</v>
      </c>
      <c r="O32" s="5">
        <v>44.16</v>
      </c>
    </row>
    <row r="33" spans="1:15" x14ac:dyDescent="0.25">
      <c r="A33" s="4" t="s">
        <v>3</v>
      </c>
      <c r="B33" s="4" t="s">
        <v>218</v>
      </c>
      <c r="C33" s="7" t="s">
        <v>217</v>
      </c>
      <c r="D33" s="7" t="s">
        <v>216</v>
      </c>
      <c r="E33" s="6">
        <v>221777000</v>
      </c>
      <c r="F33" s="6">
        <v>41418000</v>
      </c>
      <c r="G33" s="6">
        <v>53418000</v>
      </c>
      <c r="H33" s="6">
        <v>275195000</v>
      </c>
      <c r="I33" s="6">
        <v>0</v>
      </c>
      <c r="J33" s="6">
        <v>275195000</v>
      </c>
      <c r="K33" s="6">
        <v>15077400</v>
      </c>
      <c r="L33" s="6">
        <v>244885166</v>
      </c>
      <c r="M33" s="6">
        <v>37606100</v>
      </c>
      <c r="N33" s="6">
        <v>109972832</v>
      </c>
      <c r="O33" s="5">
        <v>39.96</v>
      </c>
    </row>
    <row r="34" spans="1:15" x14ac:dyDescent="0.25">
      <c r="A34" s="4" t="s">
        <v>3</v>
      </c>
      <c r="B34" s="4" t="s">
        <v>215</v>
      </c>
      <c r="C34" s="7" t="s">
        <v>214</v>
      </c>
      <c r="D34" s="7" t="s">
        <v>213</v>
      </c>
      <c r="E34" s="6">
        <v>84961000</v>
      </c>
      <c r="F34" s="6">
        <v>0</v>
      </c>
      <c r="G34" s="6">
        <v>0</v>
      </c>
      <c r="H34" s="6">
        <v>84961000</v>
      </c>
      <c r="I34" s="6">
        <v>0</v>
      </c>
      <c r="J34" s="6">
        <v>84961000</v>
      </c>
      <c r="K34" s="6">
        <v>6185760</v>
      </c>
      <c r="L34" s="6">
        <v>49063140</v>
      </c>
      <c r="M34" s="6">
        <v>6185760</v>
      </c>
      <c r="N34" s="6">
        <v>49063140</v>
      </c>
      <c r="O34" s="5">
        <v>57.75</v>
      </c>
    </row>
    <row r="35" spans="1:15" x14ac:dyDescent="0.25">
      <c r="A35" s="4" t="s">
        <v>3</v>
      </c>
      <c r="B35" s="4" t="s">
        <v>212</v>
      </c>
      <c r="C35" s="7" t="s">
        <v>211</v>
      </c>
      <c r="D35" s="7" t="s">
        <v>210</v>
      </c>
      <c r="E35" s="6">
        <v>1551553000</v>
      </c>
      <c r="F35" s="6">
        <v>0</v>
      </c>
      <c r="G35" s="6">
        <v>0</v>
      </c>
      <c r="H35" s="6">
        <v>1551553000</v>
      </c>
      <c r="I35" s="6">
        <v>0</v>
      </c>
      <c r="J35" s="6">
        <v>1551553000</v>
      </c>
      <c r="K35" s="6">
        <v>64642081</v>
      </c>
      <c r="L35" s="6">
        <v>852897029</v>
      </c>
      <c r="M35" s="6">
        <v>64642081</v>
      </c>
      <c r="N35" s="6">
        <v>852897029</v>
      </c>
      <c r="O35" s="5">
        <v>54.97</v>
      </c>
    </row>
    <row r="36" spans="1:15" x14ac:dyDescent="0.25">
      <c r="A36" s="4" t="s">
        <v>3</v>
      </c>
      <c r="B36" s="4" t="s">
        <v>209</v>
      </c>
      <c r="C36" s="7" t="s">
        <v>208</v>
      </c>
      <c r="D36" s="7" t="s">
        <v>207</v>
      </c>
      <c r="E36" s="6">
        <v>1024608000</v>
      </c>
      <c r="F36" s="6">
        <v>0</v>
      </c>
      <c r="G36" s="6">
        <v>0</v>
      </c>
      <c r="H36" s="6">
        <v>1024608000</v>
      </c>
      <c r="I36" s="6">
        <v>0</v>
      </c>
      <c r="J36" s="6">
        <v>1024608000</v>
      </c>
      <c r="K36" s="6">
        <v>29329681</v>
      </c>
      <c r="L36" s="6">
        <v>488898242</v>
      </c>
      <c r="M36" s="6">
        <v>29329681</v>
      </c>
      <c r="N36" s="6">
        <v>488898242</v>
      </c>
      <c r="O36" s="5">
        <v>47.72</v>
      </c>
    </row>
    <row r="37" spans="1:15" x14ac:dyDescent="0.25">
      <c r="A37" s="4" t="s">
        <v>3</v>
      </c>
      <c r="B37" s="4" t="s">
        <v>206</v>
      </c>
      <c r="C37" s="7" t="s">
        <v>205</v>
      </c>
      <c r="D37" s="7" t="s">
        <v>204</v>
      </c>
      <c r="E37" s="6">
        <v>428024000</v>
      </c>
      <c r="F37" s="6">
        <v>0</v>
      </c>
      <c r="G37" s="6">
        <v>0</v>
      </c>
      <c r="H37" s="6">
        <v>428024000</v>
      </c>
      <c r="I37" s="6">
        <v>0</v>
      </c>
      <c r="J37" s="6">
        <v>428024000</v>
      </c>
      <c r="K37" s="6">
        <v>0</v>
      </c>
      <c r="L37" s="6">
        <v>162057640</v>
      </c>
      <c r="M37" s="6">
        <v>0</v>
      </c>
      <c r="N37" s="6">
        <v>162057640</v>
      </c>
      <c r="O37" s="5">
        <v>37.86</v>
      </c>
    </row>
    <row r="38" spans="1:15" x14ac:dyDescent="0.25">
      <c r="A38" s="4" t="s">
        <v>3</v>
      </c>
      <c r="B38" s="4" t="s">
        <v>203</v>
      </c>
      <c r="C38" s="7" t="s">
        <v>202</v>
      </c>
      <c r="D38" s="7" t="s">
        <v>201</v>
      </c>
      <c r="E38" s="6">
        <v>153225000</v>
      </c>
      <c r="F38" s="6">
        <v>0</v>
      </c>
      <c r="G38" s="6">
        <v>0</v>
      </c>
      <c r="H38" s="6">
        <v>153225000</v>
      </c>
      <c r="I38" s="6">
        <v>0</v>
      </c>
      <c r="J38" s="6">
        <v>153225000</v>
      </c>
      <c r="K38" s="6">
        <v>4854100</v>
      </c>
      <c r="L38" s="6">
        <v>60424110</v>
      </c>
      <c r="M38" s="6">
        <v>4854100</v>
      </c>
      <c r="N38" s="6">
        <v>60424110</v>
      </c>
      <c r="O38" s="5">
        <v>39.43</v>
      </c>
    </row>
    <row r="39" spans="1:15" x14ac:dyDescent="0.25">
      <c r="A39" s="4" t="s">
        <v>3</v>
      </c>
      <c r="B39" s="4" t="s">
        <v>200</v>
      </c>
      <c r="C39" s="7" t="s">
        <v>199</v>
      </c>
      <c r="D39" s="7" t="s">
        <v>198</v>
      </c>
      <c r="E39" s="6">
        <v>301484000</v>
      </c>
      <c r="F39" s="6">
        <v>0</v>
      </c>
      <c r="G39" s="6">
        <v>0</v>
      </c>
      <c r="H39" s="6">
        <v>301484000</v>
      </c>
      <c r="I39" s="6">
        <v>0</v>
      </c>
      <c r="J39" s="6">
        <v>301484000</v>
      </c>
      <c r="K39" s="6">
        <v>16061781</v>
      </c>
      <c r="L39" s="6">
        <v>174976392</v>
      </c>
      <c r="M39" s="6">
        <v>16061781</v>
      </c>
      <c r="N39" s="6">
        <v>174976392</v>
      </c>
      <c r="O39" s="5">
        <v>58.04</v>
      </c>
    </row>
    <row r="40" spans="1:15" x14ac:dyDescent="0.25">
      <c r="A40" s="4" t="s">
        <v>3</v>
      </c>
      <c r="B40" s="4" t="s">
        <v>197</v>
      </c>
      <c r="C40" s="7" t="s">
        <v>196</v>
      </c>
      <c r="D40" s="7" t="s">
        <v>195</v>
      </c>
      <c r="E40" s="6">
        <v>141875000</v>
      </c>
      <c r="F40" s="6">
        <v>0</v>
      </c>
      <c r="G40" s="6">
        <v>0</v>
      </c>
      <c r="H40" s="6">
        <v>141875000</v>
      </c>
      <c r="I40" s="6">
        <v>0</v>
      </c>
      <c r="J40" s="6">
        <v>141875000</v>
      </c>
      <c r="K40" s="6">
        <v>8413800</v>
      </c>
      <c r="L40" s="6">
        <v>91440100</v>
      </c>
      <c r="M40" s="6">
        <v>8413800</v>
      </c>
      <c r="N40" s="6">
        <v>91440100</v>
      </c>
      <c r="O40" s="5">
        <v>64.45</v>
      </c>
    </row>
    <row r="41" spans="1:15" x14ac:dyDescent="0.25">
      <c r="A41" s="4" t="s">
        <v>3</v>
      </c>
      <c r="B41" s="4" t="s">
        <v>194</v>
      </c>
      <c r="C41" s="7" t="s">
        <v>193</v>
      </c>
      <c r="D41" s="7" t="s">
        <v>192</v>
      </c>
      <c r="E41" s="6">
        <v>526945000</v>
      </c>
      <c r="F41" s="6">
        <v>0</v>
      </c>
      <c r="G41" s="6">
        <v>0</v>
      </c>
      <c r="H41" s="6">
        <v>526945000</v>
      </c>
      <c r="I41" s="6">
        <v>0</v>
      </c>
      <c r="J41" s="6">
        <v>526945000</v>
      </c>
      <c r="K41" s="6">
        <v>35312400</v>
      </c>
      <c r="L41" s="6">
        <v>363998787</v>
      </c>
      <c r="M41" s="6">
        <v>35312400</v>
      </c>
      <c r="N41" s="6">
        <v>363998787</v>
      </c>
      <c r="O41" s="5">
        <v>69.08</v>
      </c>
    </row>
    <row r="42" spans="1:15" x14ac:dyDescent="0.25">
      <c r="A42" s="4" t="s">
        <v>3</v>
      </c>
      <c r="B42" s="4" t="s">
        <v>191</v>
      </c>
      <c r="C42" s="7" t="s">
        <v>190</v>
      </c>
      <c r="D42" s="7" t="s">
        <v>189</v>
      </c>
      <c r="E42" s="6">
        <v>58688000</v>
      </c>
      <c r="F42" s="6">
        <v>0</v>
      </c>
      <c r="G42" s="6">
        <v>0</v>
      </c>
      <c r="H42" s="6">
        <v>58688000</v>
      </c>
      <c r="I42" s="6">
        <v>0</v>
      </c>
      <c r="J42" s="6">
        <v>58688000</v>
      </c>
      <c r="K42" s="6">
        <v>6351713</v>
      </c>
      <c r="L42" s="6">
        <v>44308131</v>
      </c>
      <c r="M42" s="6">
        <v>6351713</v>
      </c>
      <c r="N42" s="6">
        <v>44308131</v>
      </c>
      <c r="O42" s="5">
        <v>75.5</v>
      </c>
    </row>
    <row r="43" spans="1:15" x14ac:dyDescent="0.25">
      <c r="A43" s="4" t="s">
        <v>3</v>
      </c>
      <c r="B43" s="4" t="s">
        <v>188</v>
      </c>
      <c r="C43" s="7" t="s">
        <v>187</v>
      </c>
      <c r="D43" s="7" t="s">
        <v>186</v>
      </c>
      <c r="E43" s="6">
        <v>272399000</v>
      </c>
      <c r="F43" s="6">
        <v>0</v>
      </c>
      <c r="G43" s="6">
        <v>0</v>
      </c>
      <c r="H43" s="6">
        <v>272399000</v>
      </c>
      <c r="I43" s="6">
        <v>0</v>
      </c>
      <c r="J43" s="6">
        <v>272399000</v>
      </c>
      <c r="K43" s="6">
        <v>17533200</v>
      </c>
      <c r="L43" s="6">
        <v>191391462</v>
      </c>
      <c r="M43" s="6">
        <v>17533200</v>
      </c>
      <c r="N43" s="6">
        <v>191391462</v>
      </c>
      <c r="O43" s="5">
        <v>70.260000000000005</v>
      </c>
    </row>
    <row r="44" spans="1:15" x14ac:dyDescent="0.25">
      <c r="A44" s="4" t="s">
        <v>3</v>
      </c>
      <c r="B44" s="4" t="s">
        <v>185</v>
      </c>
      <c r="C44" s="7" t="s">
        <v>184</v>
      </c>
      <c r="D44" s="7" t="s">
        <v>183</v>
      </c>
      <c r="E44" s="6">
        <v>18515000</v>
      </c>
      <c r="F44" s="6">
        <v>0</v>
      </c>
      <c r="G44" s="6">
        <v>0</v>
      </c>
      <c r="H44" s="6">
        <v>18515000</v>
      </c>
      <c r="I44" s="6">
        <v>0</v>
      </c>
      <c r="J44" s="6">
        <v>18515000</v>
      </c>
      <c r="K44" s="6">
        <v>910487</v>
      </c>
      <c r="L44" s="6">
        <v>9596594</v>
      </c>
      <c r="M44" s="6">
        <v>910487</v>
      </c>
      <c r="N44" s="6">
        <v>9596594</v>
      </c>
      <c r="O44" s="5">
        <v>51.83</v>
      </c>
    </row>
    <row r="45" spans="1:15" x14ac:dyDescent="0.25">
      <c r="A45" s="4" t="s">
        <v>3</v>
      </c>
      <c r="B45" s="4" t="s">
        <v>182</v>
      </c>
      <c r="C45" s="7" t="s">
        <v>181</v>
      </c>
      <c r="D45" s="7" t="s">
        <v>180</v>
      </c>
      <c r="E45" s="6">
        <v>106406000</v>
      </c>
      <c r="F45" s="6">
        <v>0</v>
      </c>
      <c r="G45" s="6">
        <v>0</v>
      </c>
      <c r="H45" s="6">
        <v>106406000</v>
      </c>
      <c r="I45" s="6">
        <v>0</v>
      </c>
      <c r="J45" s="6">
        <v>106406000</v>
      </c>
      <c r="K45" s="6">
        <v>6310200</v>
      </c>
      <c r="L45" s="6">
        <v>72003600</v>
      </c>
      <c r="M45" s="6">
        <v>6310200</v>
      </c>
      <c r="N45" s="6">
        <v>72003600</v>
      </c>
      <c r="O45" s="5">
        <v>67.67</v>
      </c>
    </row>
    <row r="46" spans="1:15" x14ac:dyDescent="0.25">
      <c r="A46" s="4" t="s">
        <v>3</v>
      </c>
      <c r="B46" s="4" t="s">
        <v>179</v>
      </c>
      <c r="C46" s="7" t="s">
        <v>178</v>
      </c>
      <c r="D46" s="7" t="s">
        <v>177</v>
      </c>
      <c r="E46" s="6">
        <v>70937000</v>
      </c>
      <c r="F46" s="6">
        <v>0</v>
      </c>
      <c r="G46" s="6">
        <v>0</v>
      </c>
      <c r="H46" s="6">
        <v>70937000</v>
      </c>
      <c r="I46" s="6">
        <v>0</v>
      </c>
      <c r="J46" s="6">
        <v>70937000</v>
      </c>
      <c r="K46" s="6">
        <v>4206800</v>
      </c>
      <c r="L46" s="6">
        <v>46699000</v>
      </c>
      <c r="M46" s="6">
        <v>4206800</v>
      </c>
      <c r="N46" s="6">
        <v>46699000</v>
      </c>
      <c r="O46" s="5">
        <v>65.83</v>
      </c>
    </row>
    <row r="47" spans="1:15" x14ac:dyDescent="0.25">
      <c r="A47" s="4" t="s">
        <v>3</v>
      </c>
      <c r="B47" s="4" t="s">
        <v>176</v>
      </c>
      <c r="C47" s="7" t="s">
        <v>175</v>
      </c>
      <c r="D47" s="7" t="s">
        <v>174</v>
      </c>
      <c r="E47" s="6">
        <v>1808230000</v>
      </c>
      <c r="F47" s="6">
        <v>20162000</v>
      </c>
      <c r="G47" s="6">
        <v>8162000</v>
      </c>
      <c r="H47" s="6">
        <v>1816392000</v>
      </c>
      <c r="I47" s="6">
        <v>0</v>
      </c>
      <c r="J47" s="6">
        <v>1816392000</v>
      </c>
      <c r="K47" s="6">
        <v>39371000</v>
      </c>
      <c r="L47" s="6">
        <v>987067945</v>
      </c>
      <c r="M47" s="6">
        <v>143017123</v>
      </c>
      <c r="N47" s="6">
        <v>863250475</v>
      </c>
      <c r="O47" s="5">
        <v>47.53</v>
      </c>
    </row>
    <row r="48" spans="1:15" x14ac:dyDescent="0.25">
      <c r="A48" s="4" t="s">
        <v>3</v>
      </c>
      <c r="B48" s="4" t="s">
        <v>173</v>
      </c>
      <c r="C48" s="7" t="s">
        <v>172</v>
      </c>
      <c r="D48" s="7" t="s">
        <v>171</v>
      </c>
      <c r="E48" s="6">
        <v>140946000</v>
      </c>
      <c r="F48" s="6">
        <v>0</v>
      </c>
      <c r="G48" s="6">
        <v>0</v>
      </c>
      <c r="H48" s="6">
        <v>140946000</v>
      </c>
      <c r="I48" s="6">
        <v>0</v>
      </c>
      <c r="J48" s="6">
        <v>140946000</v>
      </c>
      <c r="K48" s="6">
        <v>579680</v>
      </c>
      <c r="L48" s="6">
        <v>88834221</v>
      </c>
      <c r="M48" s="6">
        <v>3865040</v>
      </c>
      <c r="N48" s="6">
        <v>66340837</v>
      </c>
      <c r="O48" s="5">
        <v>47.07</v>
      </c>
    </row>
    <row r="49" spans="1:15" x14ac:dyDescent="0.25">
      <c r="A49" s="4" t="s">
        <v>3</v>
      </c>
      <c r="B49" s="4" t="s">
        <v>170</v>
      </c>
      <c r="C49" s="7" t="s">
        <v>169</v>
      </c>
      <c r="D49" s="7" t="s">
        <v>168</v>
      </c>
      <c r="E49" s="6">
        <v>8292000</v>
      </c>
      <c r="F49" s="6">
        <v>0</v>
      </c>
      <c r="G49" s="6">
        <v>0</v>
      </c>
      <c r="H49" s="6">
        <v>8292000</v>
      </c>
      <c r="I49" s="6">
        <v>0</v>
      </c>
      <c r="J49" s="6">
        <v>8292000</v>
      </c>
      <c r="K49" s="6">
        <v>0</v>
      </c>
      <c r="L49" s="6">
        <v>8284664</v>
      </c>
      <c r="M49" s="6">
        <v>0</v>
      </c>
      <c r="N49" s="6">
        <v>8284664</v>
      </c>
      <c r="O49" s="5">
        <v>99.91</v>
      </c>
    </row>
    <row r="50" spans="1:15" x14ac:dyDescent="0.25">
      <c r="A50" s="4" t="s">
        <v>3</v>
      </c>
      <c r="B50" s="4" t="s">
        <v>167</v>
      </c>
      <c r="C50" s="7" t="s">
        <v>166</v>
      </c>
      <c r="D50" s="7" t="s">
        <v>165</v>
      </c>
      <c r="E50" s="6">
        <v>48154000</v>
      </c>
      <c r="F50" s="6">
        <v>0</v>
      </c>
      <c r="G50" s="6">
        <v>0</v>
      </c>
      <c r="H50" s="6">
        <v>48154000</v>
      </c>
      <c r="I50" s="6">
        <v>0</v>
      </c>
      <c r="J50" s="6">
        <v>48154000</v>
      </c>
      <c r="K50" s="6">
        <v>579680</v>
      </c>
      <c r="L50" s="6">
        <v>39526927</v>
      </c>
      <c r="M50" s="6">
        <v>865040</v>
      </c>
      <c r="N50" s="6">
        <v>36815639</v>
      </c>
      <c r="O50" s="5">
        <v>76.45</v>
      </c>
    </row>
    <row r="51" spans="1:15" x14ac:dyDescent="0.25">
      <c r="A51" s="4" t="s">
        <v>3</v>
      </c>
      <c r="B51" s="4" t="s">
        <v>164</v>
      </c>
      <c r="C51" s="7" t="s">
        <v>163</v>
      </c>
      <c r="D51" s="7" t="s">
        <v>162</v>
      </c>
      <c r="E51" s="6">
        <v>53500000</v>
      </c>
      <c r="F51" s="6">
        <v>0</v>
      </c>
      <c r="G51" s="6">
        <v>0</v>
      </c>
      <c r="H51" s="6">
        <v>53500000</v>
      </c>
      <c r="I51" s="6">
        <v>0</v>
      </c>
      <c r="J51" s="6">
        <v>53500000</v>
      </c>
      <c r="K51" s="6">
        <v>0</v>
      </c>
      <c r="L51" s="6">
        <v>10707630</v>
      </c>
      <c r="M51" s="6">
        <v>0</v>
      </c>
      <c r="N51" s="6">
        <v>6225534</v>
      </c>
      <c r="O51" s="5">
        <v>11.64</v>
      </c>
    </row>
    <row r="52" spans="1:15" x14ac:dyDescent="0.25">
      <c r="A52" s="4" t="s">
        <v>3</v>
      </c>
      <c r="B52" s="4" t="s">
        <v>161</v>
      </c>
      <c r="C52" s="7" t="s">
        <v>160</v>
      </c>
      <c r="D52" s="7" t="s">
        <v>159</v>
      </c>
      <c r="E52" s="6">
        <v>31000000</v>
      </c>
      <c r="F52" s="6">
        <v>0</v>
      </c>
      <c r="G52" s="6">
        <v>0</v>
      </c>
      <c r="H52" s="6">
        <v>31000000</v>
      </c>
      <c r="I52" s="6">
        <v>0</v>
      </c>
      <c r="J52" s="6">
        <v>31000000</v>
      </c>
      <c r="K52" s="6">
        <v>0</v>
      </c>
      <c r="L52" s="6">
        <v>30315000</v>
      </c>
      <c r="M52" s="6">
        <v>3000000</v>
      </c>
      <c r="N52" s="6">
        <v>15015000</v>
      </c>
      <c r="O52" s="5">
        <v>48.44</v>
      </c>
    </row>
    <row r="53" spans="1:15" x14ac:dyDescent="0.25">
      <c r="A53" s="4" t="s">
        <v>3</v>
      </c>
      <c r="B53" s="4" t="s">
        <v>158</v>
      </c>
      <c r="C53" s="7" t="s">
        <v>157</v>
      </c>
      <c r="D53" s="7" t="s">
        <v>156</v>
      </c>
      <c r="E53" s="6">
        <v>867613000</v>
      </c>
      <c r="F53" s="6">
        <v>20162000</v>
      </c>
      <c r="G53" s="6">
        <v>8162000</v>
      </c>
      <c r="H53" s="6">
        <v>875775000</v>
      </c>
      <c r="I53" s="6">
        <v>0</v>
      </c>
      <c r="J53" s="6">
        <v>875775000</v>
      </c>
      <c r="K53" s="6">
        <v>34289870</v>
      </c>
      <c r="L53" s="6">
        <v>639248969</v>
      </c>
      <c r="M53" s="6">
        <v>58094633</v>
      </c>
      <c r="N53" s="6">
        <v>538320883</v>
      </c>
      <c r="O53" s="5">
        <v>61.47</v>
      </c>
    </row>
    <row r="54" spans="1:15" x14ac:dyDescent="0.25">
      <c r="A54" s="4" t="s">
        <v>3</v>
      </c>
      <c r="B54" s="4" t="s">
        <v>155</v>
      </c>
      <c r="C54" s="7" t="s">
        <v>154</v>
      </c>
      <c r="D54" s="7" t="s">
        <v>153</v>
      </c>
      <c r="E54" s="6">
        <v>20000000</v>
      </c>
      <c r="F54" s="6">
        <v>20162000</v>
      </c>
      <c r="G54" s="6">
        <v>20162000</v>
      </c>
      <c r="H54" s="6">
        <v>40162000</v>
      </c>
      <c r="I54" s="6">
        <v>0</v>
      </c>
      <c r="J54" s="6">
        <v>40162000</v>
      </c>
      <c r="K54" s="6">
        <v>0</v>
      </c>
      <c r="L54" s="6">
        <v>18923054</v>
      </c>
      <c r="M54" s="6">
        <v>0</v>
      </c>
      <c r="N54" s="6">
        <v>18567116</v>
      </c>
      <c r="O54" s="5">
        <v>46.23</v>
      </c>
    </row>
    <row r="55" spans="1:15" x14ac:dyDescent="0.25">
      <c r="A55" s="4" t="s">
        <v>3</v>
      </c>
      <c r="B55" s="4" t="s">
        <v>152</v>
      </c>
      <c r="C55" s="7" t="s">
        <v>151</v>
      </c>
      <c r="D55" s="7" t="s">
        <v>150</v>
      </c>
      <c r="E55" s="6">
        <v>153913000</v>
      </c>
      <c r="F55" s="6">
        <v>0</v>
      </c>
      <c r="G55" s="6">
        <v>0</v>
      </c>
      <c r="H55" s="6">
        <v>153913000</v>
      </c>
      <c r="I55" s="6">
        <v>0</v>
      </c>
      <c r="J55" s="6">
        <v>153913000</v>
      </c>
      <c r="K55" s="6">
        <v>8416780</v>
      </c>
      <c r="L55" s="6">
        <v>100288634</v>
      </c>
      <c r="M55" s="6">
        <v>6370469</v>
      </c>
      <c r="N55" s="6">
        <v>56963227</v>
      </c>
      <c r="O55" s="5">
        <v>37.01</v>
      </c>
    </row>
    <row r="56" spans="1:15" x14ac:dyDescent="0.25">
      <c r="A56" s="4" t="s">
        <v>3</v>
      </c>
      <c r="B56" s="4" t="s">
        <v>149</v>
      </c>
      <c r="C56" s="7" t="s">
        <v>148</v>
      </c>
      <c r="D56" s="7" t="s">
        <v>147</v>
      </c>
      <c r="E56" s="6">
        <v>5177000</v>
      </c>
      <c r="F56" s="6">
        <v>0</v>
      </c>
      <c r="G56" s="6">
        <v>0</v>
      </c>
      <c r="H56" s="6">
        <v>5177000</v>
      </c>
      <c r="I56" s="6">
        <v>0</v>
      </c>
      <c r="J56" s="6">
        <v>5177000</v>
      </c>
      <c r="K56" s="6">
        <v>339000</v>
      </c>
      <c r="L56" s="6">
        <v>926568</v>
      </c>
      <c r="M56" s="6">
        <v>339000</v>
      </c>
      <c r="N56" s="6">
        <v>576568</v>
      </c>
      <c r="O56" s="5">
        <v>11.14</v>
      </c>
    </row>
    <row r="57" spans="1:15" x14ac:dyDescent="0.25">
      <c r="A57" s="4" t="s">
        <v>3</v>
      </c>
      <c r="B57" s="4" t="s">
        <v>146</v>
      </c>
      <c r="C57" s="7" t="s">
        <v>145</v>
      </c>
      <c r="D57" s="7" t="s">
        <v>144</v>
      </c>
      <c r="E57" s="6">
        <v>345733000</v>
      </c>
      <c r="F57" s="6">
        <v>0</v>
      </c>
      <c r="G57" s="6">
        <v>-12000000</v>
      </c>
      <c r="H57" s="6">
        <v>333733000</v>
      </c>
      <c r="I57" s="6">
        <v>0</v>
      </c>
      <c r="J57" s="6">
        <v>333733000</v>
      </c>
      <c r="K57" s="6">
        <v>16332458</v>
      </c>
      <c r="L57" s="6">
        <v>278995105</v>
      </c>
      <c r="M57" s="6">
        <v>27455360</v>
      </c>
      <c r="N57" s="6">
        <v>231751058</v>
      </c>
      <c r="O57" s="5">
        <v>69.44</v>
      </c>
    </row>
    <row r="58" spans="1:15" x14ac:dyDescent="0.25">
      <c r="A58" s="4" t="s">
        <v>3</v>
      </c>
      <c r="B58" s="4" t="s">
        <v>143</v>
      </c>
      <c r="C58" s="7" t="s">
        <v>142</v>
      </c>
      <c r="D58" s="7" t="s">
        <v>141</v>
      </c>
      <c r="E58" s="6">
        <v>5561000</v>
      </c>
      <c r="F58" s="6">
        <v>0</v>
      </c>
      <c r="G58" s="6">
        <v>0</v>
      </c>
      <c r="H58" s="6">
        <v>5561000</v>
      </c>
      <c r="I58" s="6">
        <v>0</v>
      </c>
      <c r="J58" s="6">
        <v>5561000</v>
      </c>
      <c r="K58" s="6">
        <v>0</v>
      </c>
      <c r="L58" s="6">
        <v>5399256</v>
      </c>
      <c r="M58" s="6">
        <v>0</v>
      </c>
      <c r="N58" s="6">
        <v>1799752</v>
      </c>
      <c r="O58" s="5">
        <v>32.36</v>
      </c>
    </row>
    <row r="59" spans="1:15" x14ac:dyDescent="0.25">
      <c r="A59" s="4" t="s">
        <v>3</v>
      </c>
      <c r="B59" s="4" t="s">
        <v>140</v>
      </c>
      <c r="C59" s="7" t="s">
        <v>139</v>
      </c>
      <c r="D59" s="7" t="s">
        <v>138</v>
      </c>
      <c r="E59" s="6">
        <v>131061000</v>
      </c>
      <c r="F59" s="6">
        <v>0</v>
      </c>
      <c r="G59" s="6">
        <v>0</v>
      </c>
      <c r="H59" s="6">
        <v>131061000</v>
      </c>
      <c r="I59" s="6">
        <v>0</v>
      </c>
      <c r="J59" s="6">
        <v>131061000</v>
      </c>
      <c r="K59" s="6">
        <v>0</v>
      </c>
      <c r="L59" s="6">
        <v>130289868</v>
      </c>
      <c r="M59" s="6">
        <v>0</v>
      </c>
      <c r="N59" s="6">
        <v>127752753</v>
      </c>
      <c r="O59" s="5">
        <v>97.48</v>
      </c>
    </row>
    <row r="60" spans="1:15" x14ac:dyDescent="0.25">
      <c r="A60" s="4" t="s">
        <v>3</v>
      </c>
      <c r="B60" s="4" t="s">
        <v>137</v>
      </c>
      <c r="C60" s="7" t="s">
        <v>136</v>
      </c>
      <c r="D60" s="7" t="s">
        <v>135</v>
      </c>
      <c r="E60" s="6">
        <v>94074000</v>
      </c>
      <c r="F60" s="6">
        <v>0</v>
      </c>
      <c r="G60" s="6">
        <v>0</v>
      </c>
      <c r="H60" s="6">
        <v>94074000</v>
      </c>
      <c r="I60" s="6">
        <v>0</v>
      </c>
      <c r="J60" s="6">
        <v>94074000</v>
      </c>
      <c r="K60" s="6">
        <v>8931332</v>
      </c>
      <c r="L60" s="6">
        <v>59658578</v>
      </c>
      <c r="M60" s="6">
        <v>8931332</v>
      </c>
      <c r="N60" s="6">
        <v>59558578</v>
      </c>
      <c r="O60" s="5">
        <v>63.31</v>
      </c>
    </row>
    <row r="61" spans="1:15" x14ac:dyDescent="0.25">
      <c r="A61" s="4" t="s">
        <v>3</v>
      </c>
      <c r="B61" s="4" t="s">
        <v>134</v>
      </c>
      <c r="C61" s="7" t="s">
        <v>133</v>
      </c>
      <c r="D61" s="7" t="s">
        <v>132</v>
      </c>
      <c r="E61" s="6">
        <v>13973000</v>
      </c>
      <c r="F61" s="6">
        <v>0</v>
      </c>
      <c r="G61" s="6">
        <v>0</v>
      </c>
      <c r="H61" s="6">
        <v>13973000</v>
      </c>
      <c r="I61" s="6">
        <v>0</v>
      </c>
      <c r="J61" s="6">
        <v>13973000</v>
      </c>
      <c r="K61" s="6">
        <v>0</v>
      </c>
      <c r="L61" s="6">
        <v>0</v>
      </c>
      <c r="M61" s="6">
        <v>0</v>
      </c>
      <c r="N61" s="6">
        <v>0</v>
      </c>
      <c r="O61" s="5">
        <v>0</v>
      </c>
    </row>
    <row r="62" spans="1:15" x14ac:dyDescent="0.25">
      <c r="A62" s="4" t="s">
        <v>3</v>
      </c>
      <c r="B62" s="4" t="s">
        <v>131</v>
      </c>
      <c r="C62" s="7" t="s">
        <v>130</v>
      </c>
      <c r="D62" s="7" t="s">
        <v>129</v>
      </c>
      <c r="E62" s="6">
        <v>47094000</v>
      </c>
      <c r="F62" s="6">
        <v>0</v>
      </c>
      <c r="G62" s="6">
        <v>0</v>
      </c>
      <c r="H62" s="6">
        <v>47094000</v>
      </c>
      <c r="I62" s="6">
        <v>0</v>
      </c>
      <c r="J62" s="6">
        <v>47094000</v>
      </c>
      <c r="K62" s="6">
        <v>270300</v>
      </c>
      <c r="L62" s="6">
        <v>23128200</v>
      </c>
      <c r="M62" s="6">
        <v>14998472</v>
      </c>
      <c r="N62" s="6">
        <v>19812125</v>
      </c>
      <c r="O62" s="5">
        <v>42.07</v>
      </c>
    </row>
    <row r="63" spans="1:15" x14ac:dyDescent="0.25">
      <c r="A63" s="4" t="s">
        <v>3</v>
      </c>
      <c r="B63" s="4" t="s">
        <v>128</v>
      </c>
      <c r="C63" s="7" t="s">
        <v>127</v>
      </c>
      <c r="D63" s="7" t="s">
        <v>126</v>
      </c>
      <c r="E63" s="6">
        <v>7318000</v>
      </c>
      <c r="F63" s="6">
        <v>0</v>
      </c>
      <c r="G63" s="6">
        <v>0</v>
      </c>
      <c r="H63" s="6">
        <v>7318000</v>
      </c>
      <c r="I63" s="6">
        <v>0</v>
      </c>
      <c r="J63" s="6">
        <v>7318000</v>
      </c>
      <c r="K63" s="6">
        <v>0</v>
      </c>
      <c r="L63" s="6">
        <v>3082426</v>
      </c>
      <c r="M63" s="6">
        <v>0</v>
      </c>
      <c r="N63" s="6">
        <v>2982426</v>
      </c>
      <c r="O63" s="5">
        <v>40.75</v>
      </c>
    </row>
    <row r="64" spans="1:15" x14ac:dyDescent="0.25">
      <c r="A64" s="4" t="s">
        <v>3</v>
      </c>
      <c r="B64" s="4" t="s">
        <v>125</v>
      </c>
      <c r="C64" s="7" t="s">
        <v>124</v>
      </c>
      <c r="D64" s="7" t="s">
        <v>123</v>
      </c>
      <c r="E64" s="6">
        <v>6986000</v>
      </c>
      <c r="F64" s="6">
        <v>0</v>
      </c>
      <c r="G64" s="6">
        <v>0</v>
      </c>
      <c r="H64" s="6">
        <v>6986000</v>
      </c>
      <c r="I64" s="6">
        <v>0</v>
      </c>
      <c r="J64" s="6">
        <v>6986000</v>
      </c>
      <c r="K64" s="6">
        <v>0</v>
      </c>
      <c r="L64" s="6">
        <v>0</v>
      </c>
      <c r="M64" s="6">
        <v>0</v>
      </c>
      <c r="N64" s="6">
        <v>0</v>
      </c>
      <c r="O64" s="5">
        <v>0</v>
      </c>
    </row>
    <row r="65" spans="1:15" x14ac:dyDescent="0.25">
      <c r="A65" s="4" t="s">
        <v>3</v>
      </c>
      <c r="B65" s="4" t="s">
        <v>122</v>
      </c>
      <c r="C65" s="7" t="s">
        <v>121</v>
      </c>
      <c r="D65" s="7" t="s">
        <v>120</v>
      </c>
      <c r="E65" s="6">
        <v>36723000</v>
      </c>
      <c r="F65" s="6">
        <v>0</v>
      </c>
      <c r="G65" s="6">
        <v>0</v>
      </c>
      <c r="H65" s="6">
        <v>36723000</v>
      </c>
      <c r="I65" s="6">
        <v>0</v>
      </c>
      <c r="J65" s="6">
        <v>36723000</v>
      </c>
      <c r="K65" s="6">
        <v>0</v>
      </c>
      <c r="L65" s="6">
        <v>18557280</v>
      </c>
      <c r="M65" s="6">
        <v>0</v>
      </c>
      <c r="N65" s="6">
        <v>18557280</v>
      </c>
      <c r="O65" s="5">
        <v>50.53</v>
      </c>
    </row>
    <row r="66" spans="1:15" x14ac:dyDescent="0.25">
      <c r="A66" s="4" t="s">
        <v>3</v>
      </c>
      <c r="B66" s="4" t="s">
        <v>119</v>
      </c>
      <c r="C66" s="7" t="s">
        <v>118</v>
      </c>
      <c r="D66" s="7" t="s">
        <v>117</v>
      </c>
      <c r="E66" s="6">
        <v>799671000</v>
      </c>
      <c r="F66" s="6">
        <v>0</v>
      </c>
      <c r="G66" s="6">
        <v>0</v>
      </c>
      <c r="H66" s="6">
        <v>799671000</v>
      </c>
      <c r="I66" s="6">
        <v>0</v>
      </c>
      <c r="J66" s="6">
        <v>799671000</v>
      </c>
      <c r="K66" s="6">
        <v>4501450</v>
      </c>
      <c r="L66" s="6">
        <v>258984755</v>
      </c>
      <c r="M66" s="6">
        <v>81057450</v>
      </c>
      <c r="N66" s="6">
        <v>258588755</v>
      </c>
      <c r="O66" s="5">
        <v>32.340000000000003</v>
      </c>
    </row>
    <row r="67" spans="1:15" x14ac:dyDescent="0.25">
      <c r="A67" s="4" t="s">
        <v>3</v>
      </c>
      <c r="B67" s="4" t="s">
        <v>116</v>
      </c>
      <c r="C67" s="7" t="s">
        <v>115</v>
      </c>
      <c r="D67" s="7" t="s">
        <v>114</v>
      </c>
      <c r="E67" s="6">
        <v>299671000</v>
      </c>
      <c r="F67" s="6">
        <v>0</v>
      </c>
      <c r="G67" s="6">
        <v>0</v>
      </c>
      <c r="H67" s="6">
        <v>299671000</v>
      </c>
      <c r="I67" s="6">
        <v>0</v>
      </c>
      <c r="J67" s="6">
        <v>299671000</v>
      </c>
      <c r="K67" s="6">
        <v>4501450</v>
      </c>
      <c r="L67" s="6">
        <v>258984755</v>
      </c>
      <c r="M67" s="6">
        <v>81057450</v>
      </c>
      <c r="N67" s="6">
        <v>258588755</v>
      </c>
      <c r="O67" s="5">
        <v>86.29</v>
      </c>
    </row>
    <row r="68" spans="1:15" x14ac:dyDescent="0.25">
      <c r="A68" s="4" t="s">
        <v>3</v>
      </c>
      <c r="B68" s="4" t="s">
        <v>113</v>
      </c>
      <c r="C68" s="7" t="s">
        <v>112</v>
      </c>
      <c r="D68" s="7" t="s">
        <v>111</v>
      </c>
      <c r="E68" s="6">
        <v>500000000</v>
      </c>
      <c r="F68" s="6">
        <v>0</v>
      </c>
      <c r="G68" s="6">
        <v>0</v>
      </c>
      <c r="H68" s="6">
        <v>500000000</v>
      </c>
      <c r="I68" s="6">
        <v>0</v>
      </c>
      <c r="J68" s="6">
        <v>500000000</v>
      </c>
      <c r="K68" s="6">
        <v>0</v>
      </c>
      <c r="L68" s="6">
        <v>0</v>
      </c>
      <c r="M68" s="6">
        <v>0</v>
      </c>
      <c r="N68" s="6">
        <v>0</v>
      </c>
      <c r="O68" s="5">
        <v>0</v>
      </c>
    </row>
    <row r="69" spans="1:15" x14ac:dyDescent="0.25">
      <c r="A69" s="4" t="s">
        <v>3</v>
      </c>
      <c r="B69" s="4" t="s">
        <v>110</v>
      </c>
      <c r="C69" s="7" t="s">
        <v>109</v>
      </c>
      <c r="D69" s="7" t="s">
        <v>108</v>
      </c>
      <c r="E69" s="6">
        <v>728448000</v>
      </c>
      <c r="F69" s="6">
        <v>0</v>
      </c>
      <c r="G69" s="6">
        <v>0</v>
      </c>
      <c r="H69" s="6">
        <v>728448000</v>
      </c>
      <c r="I69" s="6">
        <v>0</v>
      </c>
      <c r="J69" s="6">
        <v>728448000</v>
      </c>
      <c r="K69" s="6">
        <v>0</v>
      </c>
      <c r="L69" s="6">
        <v>285852390</v>
      </c>
      <c r="M69" s="6">
        <v>30542267</v>
      </c>
      <c r="N69" s="6">
        <v>179600551</v>
      </c>
      <c r="O69" s="5">
        <v>24.66</v>
      </c>
    </row>
    <row r="70" spans="1:15" x14ac:dyDescent="0.25">
      <c r="A70" s="4" t="s">
        <v>3</v>
      </c>
      <c r="B70" s="4" t="s">
        <v>107</v>
      </c>
      <c r="C70" s="7" t="s">
        <v>106</v>
      </c>
      <c r="D70" s="7" t="s">
        <v>105</v>
      </c>
      <c r="E70" s="6">
        <v>728448000</v>
      </c>
      <c r="F70" s="6">
        <v>0</v>
      </c>
      <c r="G70" s="6">
        <v>0</v>
      </c>
      <c r="H70" s="6">
        <v>728448000</v>
      </c>
      <c r="I70" s="6">
        <v>0</v>
      </c>
      <c r="J70" s="6">
        <v>728448000</v>
      </c>
      <c r="K70" s="6">
        <v>0</v>
      </c>
      <c r="L70" s="6">
        <v>285852390</v>
      </c>
      <c r="M70" s="6">
        <v>30542267</v>
      </c>
      <c r="N70" s="6">
        <v>179600551</v>
      </c>
      <c r="O70" s="5">
        <v>24.66</v>
      </c>
    </row>
    <row r="71" spans="1:15" x14ac:dyDescent="0.25">
      <c r="A71" s="4" t="s">
        <v>3</v>
      </c>
      <c r="B71" s="4" t="s">
        <v>104</v>
      </c>
      <c r="C71" s="7" t="s">
        <v>103</v>
      </c>
      <c r="D71" s="7" t="s">
        <v>102</v>
      </c>
      <c r="E71" s="6">
        <v>728448000</v>
      </c>
      <c r="F71" s="6">
        <v>0</v>
      </c>
      <c r="G71" s="6">
        <v>0</v>
      </c>
      <c r="H71" s="6">
        <v>728448000</v>
      </c>
      <c r="I71" s="6">
        <v>0</v>
      </c>
      <c r="J71" s="6">
        <v>728448000</v>
      </c>
      <c r="K71" s="6">
        <v>0</v>
      </c>
      <c r="L71" s="6">
        <v>285852390</v>
      </c>
      <c r="M71" s="6">
        <v>30542267</v>
      </c>
      <c r="N71" s="6">
        <v>179600551</v>
      </c>
      <c r="O71" s="5">
        <v>24.66</v>
      </c>
    </row>
    <row r="72" spans="1:15" x14ac:dyDescent="0.25">
      <c r="A72" s="4" t="s">
        <v>3</v>
      </c>
      <c r="B72" s="4" t="s">
        <v>101</v>
      </c>
      <c r="C72" s="7" t="s">
        <v>100</v>
      </c>
      <c r="D72" s="7" t="s">
        <v>99</v>
      </c>
      <c r="E72" s="6">
        <v>462416000</v>
      </c>
      <c r="F72" s="6">
        <v>0</v>
      </c>
      <c r="G72" s="6">
        <v>0</v>
      </c>
      <c r="H72" s="6">
        <v>462416000</v>
      </c>
      <c r="I72" s="6">
        <v>0</v>
      </c>
      <c r="J72" s="6">
        <v>462416000</v>
      </c>
      <c r="K72" s="6">
        <v>0</v>
      </c>
      <c r="L72" s="6">
        <v>77500750</v>
      </c>
      <c r="M72" s="6">
        <v>0</v>
      </c>
      <c r="N72" s="6">
        <v>77500750</v>
      </c>
      <c r="O72" s="5">
        <v>16.760000000000002</v>
      </c>
    </row>
    <row r="73" spans="1:15" x14ac:dyDescent="0.25">
      <c r="A73" s="4" t="s">
        <v>3</v>
      </c>
      <c r="B73" s="4" t="s">
        <v>98</v>
      </c>
      <c r="C73" s="7" t="s">
        <v>97</v>
      </c>
      <c r="D73" s="7" t="s">
        <v>96</v>
      </c>
      <c r="E73" s="6">
        <v>266032000</v>
      </c>
      <c r="F73" s="6">
        <v>0</v>
      </c>
      <c r="G73" s="6">
        <v>0</v>
      </c>
      <c r="H73" s="6">
        <v>266032000</v>
      </c>
      <c r="I73" s="6">
        <v>0</v>
      </c>
      <c r="J73" s="6">
        <v>266032000</v>
      </c>
      <c r="K73" s="6">
        <v>0</v>
      </c>
      <c r="L73" s="6">
        <v>208351640</v>
      </c>
      <c r="M73" s="6">
        <v>30542267</v>
      </c>
      <c r="N73" s="6">
        <v>102099801</v>
      </c>
      <c r="O73" s="5">
        <v>38.380000000000003</v>
      </c>
    </row>
    <row r="74" spans="1:15" x14ac:dyDescent="0.25">
      <c r="A74" s="4" t="s">
        <v>3</v>
      </c>
      <c r="B74" s="4" t="s">
        <v>95</v>
      </c>
      <c r="C74" s="7" t="s">
        <v>94</v>
      </c>
      <c r="D74" s="7" t="s">
        <v>93</v>
      </c>
      <c r="E74" s="6">
        <v>337729000</v>
      </c>
      <c r="F74" s="6">
        <v>-61580000</v>
      </c>
      <c r="G74" s="6">
        <v>-17495841</v>
      </c>
      <c r="H74" s="6">
        <v>320233159</v>
      </c>
      <c r="I74" s="6">
        <v>0</v>
      </c>
      <c r="J74" s="6">
        <v>320233159</v>
      </c>
      <c r="K74" s="6">
        <v>-44609160</v>
      </c>
      <c r="L74" s="6">
        <v>313445004</v>
      </c>
      <c r="M74" s="6">
        <v>9555965</v>
      </c>
      <c r="N74" s="6">
        <v>279270143</v>
      </c>
      <c r="O74" s="5">
        <v>87.21</v>
      </c>
    </row>
    <row r="75" spans="1:15" x14ac:dyDescent="0.25">
      <c r="A75" s="4" t="s">
        <v>3</v>
      </c>
      <c r="B75" s="4" t="s">
        <v>92</v>
      </c>
      <c r="C75" s="7" t="s">
        <v>91</v>
      </c>
      <c r="D75" s="7" t="s">
        <v>90</v>
      </c>
      <c r="E75" s="6">
        <v>47472596000</v>
      </c>
      <c r="F75" s="6">
        <v>0</v>
      </c>
      <c r="G75" s="6">
        <v>278277524</v>
      </c>
      <c r="H75" s="6">
        <v>47750873524</v>
      </c>
      <c r="I75" s="6">
        <v>0</v>
      </c>
      <c r="J75" s="6">
        <v>47750873524</v>
      </c>
      <c r="K75" s="6">
        <v>2233198673</v>
      </c>
      <c r="L75" s="6">
        <v>28482990305</v>
      </c>
      <c r="M75" s="6">
        <v>2999254896</v>
      </c>
      <c r="N75" s="6">
        <v>21587790991</v>
      </c>
      <c r="O75" s="5">
        <v>45.21</v>
      </c>
    </row>
    <row r="76" spans="1:15" x14ac:dyDescent="0.25">
      <c r="A76" s="4" t="s">
        <v>3</v>
      </c>
      <c r="B76" s="4" t="s">
        <v>89</v>
      </c>
      <c r="C76" s="7" t="s">
        <v>88</v>
      </c>
      <c r="D76" s="7" t="s">
        <v>87</v>
      </c>
      <c r="E76" s="6">
        <v>3817415000</v>
      </c>
      <c r="F76" s="6">
        <v>0</v>
      </c>
      <c r="G76" s="6">
        <v>286672446</v>
      </c>
      <c r="H76" s="6">
        <v>4104087446</v>
      </c>
      <c r="I76" s="6">
        <v>0</v>
      </c>
      <c r="J76" s="6">
        <v>4104087446</v>
      </c>
      <c r="K76" s="6">
        <v>203666441</v>
      </c>
      <c r="L76" s="6">
        <v>3093508188</v>
      </c>
      <c r="M76" s="6">
        <v>214720735</v>
      </c>
      <c r="N76" s="6">
        <v>1999506232</v>
      </c>
      <c r="O76" s="5">
        <v>48.72</v>
      </c>
    </row>
    <row r="77" spans="1:15" x14ac:dyDescent="0.25">
      <c r="A77" s="4" t="s">
        <v>3</v>
      </c>
      <c r="B77" s="4" t="s">
        <v>86</v>
      </c>
      <c r="C77" s="7" t="s">
        <v>85</v>
      </c>
      <c r="D77" s="7" t="s">
        <v>82</v>
      </c>
      <c r="E77" s="6">
        <v>716000000</v>
      </c>
      <c r="F77" s="6">
        <v>0</v>
      </c>
      <c r="G77" s="6">
        <v>53415913</v>
      </c>
      <c r="H77" s="6">
        <v>769415913</v>
      </c>
      <c r="I77" s="6">
        <v>0</v>
      </c>
      <c r="J77" s="6">
        <v>769415913</v>
      </c>
      <c r="K77" s="6">
        <v>0</v>
      </c>
      <c r="L77" s="6">
        <v>585158739</v>
      </c>
      <c r="M77" s="6">
        <v>4774999</v>
      </c>
      <c r="N77" s="6">
        <v>164487901</v>
      </c>
      <c r="O77" s="5">
        <v>21.38</v>
      </c>
    </row>
    <row r="78" spans="1:15" x14ac:dyDescent="0.25">
      <c r="A78" s="4" t="s">
        <v>3</v>
      </c>
      <c r="B78" s="4" t="s">
        <v>84</v>
      </c>
      <c r="C78" s="7" t="s">
        <v>83</v>
      </c>
      <c r="D78" s="7" t="s">
        <v>82</v>
      </c>
      <c r="E78" s="6">
        <v>716000000</v>
      </c>
      <c r="F78" s="6">
        <v>0</v>
      </c>
      <c r="G78" s="6">
        <v>53415913</v>
      </c>
      <c r="H78" s="6">
        <v>769415913</v>
      </c>
      <c r="I78" s="6">
        <v>0</v>
      </c>
      <c r="J78" s="6">
        <v>769415913</v>
      </c>
      <c r="K78" s="6">
        <v>0</v>
      </c>
      <c r="L78" s="6">
        <v>585158739</v>
      </c>
      <c r="M78" s="6">
        <v>4774999</v>
      </c>
      <c r="N78" s="6">
        <v>164487901</v>
      </c>
      <c r="O78" s="5">
        <v>21.38</v>
      </c>
    </row>
    <row r="79" spans="1:15" x14ac:dyDescent="0.25">
      <c r="A79" s="4" t="s">
        <v>3</v>
      </c>
      <c r="B79" s="4" t="s">
        <v>81</v>
      </c>
      <c r="C79" s="7" t="s">
        <v>80</v>
      </c>
      <c r="D79" s="7" t="s">
        <v>79</v>
      </c>
      <c r="E79" s="6">
        <v>2272448000</v>
      </c>
      <c r="F79" s="6">
        <v>0</v>
      </c>
      <c r="G79" s="6">
        <v>0</v>
      </c>
      <c r="H79" s="6">
        <v>2272448000</v>
      </c>
      <c r="I79" s="6">
        <v>0</v>
      </c>
      <c r="J79" s="6">
        <v>2272448000</v>
      </c>
      <c r="K79" s="6">
        <v>202986375</v>
      </c>
      <c r="L79" s="6">
        <v>1613276400</v>
      </c>
      <c r="M79" s="6">
        <v>202986375</v>
      </c>
      <c r="N79" s="6">
        <v>1613276400</v>
      </c>
      <c r="O79" s="5">
        <v>70.989999999999995</v>
      </c>
    </row>
    <row r="80" spans="1:15" x14ac:dyDescent="0.25">
      <c r="A80" s="4" t="s">
        <v>3</v>
      </c>
      <c r="B80" s="4" t="s">
        <v>78</v>
      </c>
      <c r="C80" s="7" t="s">
        <v>77</v>
      </c>
      <c r="D80" s="7" t="s">
        <v>76</v>
      </c>
      <c r="E80" s="6">
        <v>2272448000</v>
      </c>
      <c r="F80" s="6">
        <v>0</v>
      </c>
      <c r="G80" s="6">
        <v>0</v>
      </c>
      <c r="H80" s="6">
        <v>2272448000</v>
      </c>
      <c r="I80" s="6">
        <v>0</v>
      </c>
      <c r="J80" s="6">
        <v>2272448000</v>
      </c>
      <c r="K80" s="6">
        <v>202986375</v>
      </c>
      <c r="L80" s="6">
        <v>1613276400</v>
      </c>
      <c r="M80" s="6">
        <v>202986375</v>
      </c>
      <c r="N80" s="6">
        <v>1613276400</v>
      </c>
      <c r="O80" s="5">
        <v>70.989999999999995</v>
      </c>
    </row>
    <row r="81" spans="1:15" x14ac:dyDescent="0.25">
      <c r="A81" s="4" t="s">
        <v>3</v>
      </c>
      <c r="B81" s="4" t="s">
        <v>75</v>
      </c>
      <c r="C81" s="7" t="s">
        <v>74</v>
      </c>
      <c r="D81" s="7" t="s">
        <v>73</v>
      </c>
      <c r="E81" s="6">
        <v>828967000</v>
      </c>
      <c r="F81" s="6">
        <v>0</v>
      </c>
      <c r="G81" s="6">
        <v>233256533</v>
      </c>
      <c r="H81" s="6">
        <v>1062223533</v>
      </c>
      <c r="I81" s="6">
        <v>0</v>
      </c>
      <c r="J81" s="6">
        <v>1062223533</v>
      </c>
      <c r="K81" s="6">
        <v>680066</v>
      </c>
      <c r="L81" s="6">
        <v>895073049</v>
      </c>
      <c r="M81" s="6">
        <v>6959361</v>
      </c>
      <c r="N81" s="6">
        <v>221741931</v>
      </c>
      <c r="O81" s="5">
        <v>20.88</v>
      </c>
    </row>
    <row r="82" spans="1:15" x14ac:dyDescent="0.25">
      <c r="A82" s="4" t="s">
        <v>3</v>
      </c>
      <c r="B82" s="4" t="s">
        <v>72</v>
      </c>
      <c r="C82" s="7" t="s">
        <v>71</v>
      </c>
      <c r="D82" s="7" t="s">
        <v>70</v>
      </c>
      <c r="E82" s="6">
        <v>230115000</v>
      </c>
      <c r="F82" s="6">
        <v>0</v>
      </c>
      <c r="G82" s="6">
        <v>233256533</v>
      </c>
      <c r="H82" s="6">
        <v>463371533</v>
      </c>
      <c r="I82" s="6">
        <v>0</v>
      </c>
      <c r="J82" s="6">
        <v>463371533</v>
      </c>
      <c r="K82" s="6">
        <v>0</v>
      </c>
      <c r="L82" s="6">
        <v>443676762</v>
      </c>
      <c r="M82" s="6">
        <v>0</v>
      </c>
      <c r="N82" s="6">
        <v>11578355</v>
      </c>
      <c r="O82" s="5">
        <v>2.5</v>
      </c>
    </row>
    <row r="83" spans="1:15" x14ac:dyDescent="0.25">
      <c r="A83" s="4" t="s">
        <v>3</v>
      </c>
      <c r="B83" s="4" t="s">
        <v>69</v>
      </c>
      <c r="C83" s="7" t="s">
        <v>68</v>
      </c>
      <c r="D83" s="7" t="s">
        <v>67</v>
      </c>
      <c r="E83" s="6">
        <v>598852000</v>
      </c>
      <c r="F83" s="6">
        <v>0</v>
      </c>
      <c r="G83" s="6">
        <v>0</v>
      </c>
      <c r="H83" s="6">
        <v>598852000</v>
      </c>
      <c r="I83" s="6">
        <v>0</v>
      </c>
      <c r="J83" s="6">
        <v>598852000</v>
      </c>
      <c r="K83" s="6">
        <v>680066</v>
      </c>
      <c r="L83" s="6">
        <v>451396287</v>
      </c>
      <c r="M83" s="6">
        <v>6959361</v>
      </c>
      <c r="N83" s="6">
        <v>210163576</v>
      </c>
      <c r="O83" s="5">
        <v>35.090000000000003</v>
      </c>
    </row>
    <row r="84" spans="1:15" x14ac:dyDescent="0.25">
      <c r="A84" s="4" t="s">
        <v>3</v>
      </c>
      <c r="B84" s="4" t="s">
        <v>66</v>
      </c>
      <c r="C84" s="7" t="s">
        <v>65</v>
      </c>
      <c r="D84" s="7" t="s">
        <v>64</v>
      </c>
      <c r="E84" s="6">
        <v>42155181000</v>
      </c>
      <c r="F84" s="6">
        <v>0</v>
      </c>
      <c r="G84" s="6">
        <v>0</v>
      </c>
      <c r="H84" s="6">
        <v>42155181000</v>
      </c>
      <c r="I84" s="6">
        <v>0</v>
      </c>
      <c r="J84" s="6">
        <v>42155181000</v>
      </c>
      <c r="K84" s="6">
        <v>2141796035</v>
      </c>
      <c r="L84" s="6">
        <v>24010230842</v>
      </c>
      <c r="M84" s="6">
        <v>2784534161</v>
      </c>
      <c r="N84" s="6">
        <v>18673587940</v>
      </c>
      <c r="O84" s="5">
        <v>44.3</v>
      </c>
    </row>
    <row r="85" spans="1:15" x14ac:dyDescent="0.25">
      <c r="A85" s="4" t="s">
        <v>3</v>
      </c>
      <c r="B85" s="4" t="s">
        <v>63</v>
      </c>
      <c r="C85" s="7" t="s">
        <v>62</v>
      </c>
      <c r="D85" s="7" t="s">
        <v>61</v>
      </c>
      <c r="E85" s="6">
        <v>42155181000</v>
      </c>
      <c r="F85" s="6">
        <v>0</v>
      </c>
      <c r="G85" s="6">
        <v>0</v>
      </c>
      <c r="H85" s="6">
        <v>42155181000</v>
      </c>
      <c r="I85" s="6">
        <v>0</v>
      </c>
      <c r="J85" s="6">
        <v>42155181000</v>
      </c>
      <c r="K85" s="6">
        <v>2141796035</v>
      </c>
      <c r="L85" s="6">
        <v>24010230842</v>
      </c>
      <c r="M85" s="6">
        <v>2784534161</v>
      </c>
      <c r="N85" s="6">
        <v>18673587940</v>
      </c>
      <c r="O85" s="5">
        <v>44.3</v>
      </c>
    </row>
    <row r="86" spans="1:15" x14ac:dyDescent="0.25">
      <c r="A86" s="4" t="s">
        <v>3</v>
      </c>
      <c r="B86" s="4" t="s">
        <v>60</v>
      </c>
      <c r="C86" s="7" t="s">
        <v>59</v>
      </c>
      <c r="D86" s="7" t="s">
        <v>58</v>
      </c>
      <c r="E86" s="6">
        <v>2042037000</v>
      </c>
      <c r="F86" s="6">
        <v>0</v>
      </c>
      <c r="G86" s="6">
        <v>0</v>
      </c>
      <c r="H86" s="6">
        <v>2042037000</v>
      </c>
      <c r="I86" s="6">
        <v>0</v>
      </c>
      <c r="J86" s="6">
        <v>2042037000</v>
      </c>
      <c r="K86" s="6">
        <v>0</v>
      </c>
      <c r="L86" s="6">
        <v>2020159674</v>
      </c>
      <c r="M86" s="6">
        <v>381288700</v>
      </c>
      <c r="N86" s="6">
        <v>1275384490</v>
      </c>
      <c r="O86" s="5">
        <v>62.46</v>
      </c>
    </row>
    <row r="87" spans="1:15" x14ac:dyDescent="0.25">
      <c r="A87" s="4" t="s">
        <v>3</v>
      </c>
      <c r="B87" s="4" t="s">
        <v>57</v>
      </c>
      <c r="C87" s="7" t="s">
        <v>56</v>
      </c>
      <c r="D87" s="7" t="s">
        <v>55</v>
      </c>
      <c r="E87" s="6">
        <v>4474861000</v>
      </c>
      <c r="F87" s="6">
        <v>0</v>
      </c>
      <c r="G87" s="6">
        <v>0</v>
      </c>
      <c r="H87" s="6">
        <v>4474861000</v>
      </c>
      <c r="I87" s="6">
        <v>0</v>
      </c>
      <c r="J87" s="6">
        <v>4474861000</v>
      </c>
      <c r="K87" s="6">
        <v>0</v>
      </c>
      <c r="L87" s="6">
        <v>4474199250</v>
      </c>
      <c r="M87" s="6">
        <v>105891476</v>
      </c>
      <c r="N87" s="6">
        <v>2125672598</v>
      </c>
      <c r="O87" s="5">
        <v>47.5</v>
      </c>
    </row>
    <row r="88" spans="1:15" x14ac:dyDescent="0.25">
      <c r="A88" s="4" t="s">
        <v>3</v>
      </c>
      <c r="B88" s="4" t="s">
        <v>54</v>
      </c>
      <c r="C88" s="7" t="s">
        <v>53</v>
      </c>
      <c r="D88" s="7" t="s">
        <v>52</v>
      </c>
      <c r="E88" s="6">
        <v>517660000</v>
      </c>
      <c r="F88" s="6">
        <v>0</v>
      </c>
      <c r="G88" s="6">
        <v>0</v>
      </c>
      <c r="H88" s="6">
        <v>517660000</v>
      </c>
      <c r="I88" s="6">
        <v>0</v>
      </c>
      <c r="J88" s="6">
        <v>517660000</v>
      </c>
      <c r="K88" s="6">
        <v>673009</v>
      </c>
      <c r="L88" s="6">
        <v>414954039</v>
      </c>
      <c r="M88" s="6">
        <v>27112069</v>
      </c>
      <c r="N88" s="6">
        <v>276726379</v>
      </c>
      <c r="O88" s="5">
        <v>53.46</v>
      </c>
    </row>
    <row r="89" spans="1:15" x14ac:dyDescent="0.25">
      <c r="A89" s="4" t="s">
        <v>3</v>
      </c>
      <c r="B89" s="4" t="s">
        <v>51</v>
      </c>
      <c r="C89" s="7" t="s">
        <v>50</v>
      </c>
      <c r="D89" s="7" t="s">
        <v>49</v>
      </c>
      <c r="E89" s="6">
        <v>21642360000</v>
      </c>
      <c r="F89" s="6">
        <v>0</v>
      </c>
      <c r="G89" s="6">
        <v>0</v>
      </c>
      <c r="H89" s="6">
        <v>21642360000</v>
      </c>
      <c r="I89" s="6">
        <v>0</v>
      </c>
      <c r="J89" s="6">
        <v>21642360000</v>
      </c>
      <c r="K89" s="6">
        <v>1013361976</v>
      </c>
      <c r="L89" s="6">
        <v>8071627979</v>
      </c>
      <c r="M89" s="6">
        <v>1142480866</v>
      </c>
      <c r="N89" s="6">
        <v>5966514573</v>
      </c>
      <c r="O89" s="5">
        <v>27.57</v>
      </c>
    </row>
    <row r="90" spans="1:15" x14ac:dyDescent="0.25">
      <c r="A90" s="4" t="s">
        <v>3</v>
      </c>
      <c r="B90" s="4" t="s">
        <v>48</v>
      </c>
      <c r="C90" s="7" t="s">
        <v>47</v>
      </c>
      <c r="D90" s="7" t="s">
        <v>46</v>
      </c>
      <c r="E90" s="6">
        <v>60000000</v>
      </c>
      <c r="F90" s="6">
        <v>0</v>
      </c>
      <c r="G90" s="6">
        <v>0</v>
      </c>
      <c r="H90" s="6">
        <v>60000000</v>
      </c>
      <c r="I90" s="6">
        <v>0</v>
      </c>
      <c r="J90" s="6">
        <v>60000000</v>
      </c>
      <c r="K90" s="6">
        <v>0</v>
      </c>
      <c r="L90" s="6">
        <v>0</v>
      </c>
      <c r="M90" s="6">
        <v>0</v>
      </c>
      <c r="N90" s="6">
        <v>0</v>
      </c>
      <c r="O90" s="5">
        <v>0</v>
      </c>
    </row>
    <row r="91" spans="1:15" x14ac:dyDescent="0.25">
      <c r="A91" s="4" t="s">
        <v>3</v>
      </c>
      <c r="B91" s="4" t="s">
        <v>45</v>
      </c>
      <c r="C91" s="7" t="s">
        <v>44</v>
      </c>
      <c r="D91" s="7" t="s">
        <v>43</v>
      </c>
      <c r="E91" s="6">
        <v>13418263000</v>
      </c>
      <c r="F91" s="6">
        <v>0</v>
      </c>
      <c r="G91" s="6">
        <v>0</v>
      </c>
      <c r="H91" s="6">
        <v>13418263000</v>
      </c>
      <c r="I91" s="6">
        <v>0</v>
      </c>
      <c r="J91" s="6">
        <v>13418263000</v>
      </c>
      <c r="K91" s="6">
        <v>1127761050</v>
      </c>
      <c r="L91" s="6">
        <v>9029289900</v>
      </c>
      <c r="M91" s="6">
        <v>1127761050</v>
      </c>
      <c r="N91" s="6">
        <v>9029289900</v>
      </c>
      <c r="O91" s="5">
        <v>67.290000000000006</v>
      </c>
    </row>
    <row r="92" spans="1:15" x14ac:dyDescent="0.25">
      <c r="A92" s="4" t="s">
        <v>3</v>
      </c>
      <c r="B92" s="4" t="s">
        <v>42</v>
      </c>
      <c r="C92" s="7" t="s">
        <v>41</v>
      </c>
      <c r="D92" s="7" t="s">
        <v>40</v>
      </c>
      <c r="E92" s="6">
        <v>1500000000</v>
      </c>
      <c r="F92" s="6">
        <v>0</v>
      </c>
      <c r="G92" s="6">
        <v>-8394922</v>
      </c>
      <c r="H92" s="6">
        <v>1491605078</v>
      </c>
      <c r="I92" s="6">
        <v>0</v>
      </c>
      <c r="J92" s="6">
        <v>1491605078</v>
      </c>
      <c r="K92" s="6">
        <v>-112263803</v>
      </c>
      <c r="L92" s="6">
        <v>1379251275</v>
      </c>
      <c r="M92" s="6">
        <v>0</v>
      </c>
      <c r="N92" s="6">
        <v>914696819</v>
      </c>
      <c r="O92" s="5">
        <v>61.32</v>
      </c>
    </row>
    <row r="93" spans="1:15" x14ac:dyDescent="0.25">
      <c r="A93" s="4" t="s">
        <v>3</v>
      </c>
      <c r="B93" s="4" t="s">
        <v>39</v>
      </c>
      <c r="C93" s="7" t="s">
        <v>38</v>
      </c>
      <c r="D93" s="7" t="s">
        <v>37</v>
      </c>
      <c r="E93" s="6">
        <v>7179712000</v>
      </c>
      <c r="F93" s="6">
        <v>0</v>
      </c>
      <c r="G93" s="6">
        <v>39694209</v>
      </c>
      <c r="H93" s="6">
        <v>7219406209</v>
      </c>
      <c r="I93" s="6">
        <v>0</v>
      </c>
      <c r="J93" s="6">
        <v>7219406209</v>
      </c>
      <c r="K93" s="6">
        <v>603032005</v>
      </c>
      <c r="L93" s="6">
        <v>5002144795</v>
      </c>
      <c r="M93" s="6">
        <v>610848672</v>
      </c>
      <c r="N93" s="6">
        <v>4883260135</v>
      </c>
      <c r="O93" s="5">
        <v>67.64</v>
      </c>
    </row>
    <row r="94" spans="1:15" x14ac:dyDescent="0.25">
      <c r="A94" s="4" t="s">
        <v>3</v>
      </c>
      <c r="B94" s="4" t="s">
        <v>36</v>
      </c>
      <c r="C94" s="7" t="s">
        <v>35</v>
      </c>
      <c r="D94" s="7" t="s">
        <v>34</v>
      </c>
      <c r="E94" s="6">
        <v>382130000</v>
      </c>
      <c r="F94" s="6">
        <v>0</v>
      </c>
      <c r="G94" s="6">
        <v>0</v>
      </c>
      <c r="H94" s="6">
        <v>382130000</v>
      </c>
      <c r="I94" s="6">
        <v>0</v>
      </c>
      <c r="J94" s="6">
        <v>382130000</v>
      </c>
      <c r="K94" s="6">
        <v>0</v>
      </c>
      <c r="L94" s="6">
        <v>183862127</v>
      </c>
      <c r="M94" s="6">
        <v>1050000</v>
      </c>
      <c r="N94" s="6">
        <v>153321660</v>
      </c>
      <c r="O94" s="5">
        <v>40.119999999999997</v>
      </c>
    </row>
    <row r="95" spans="1:15" x14ac:dyDescent="0.25">
      <c r="A95" s="4" t="s">
        <v>3</v>
      </c>
      <c r="B95" s="4" t="s">
        <v>33</v>
      </c>
      <c r="C95" s="7" t="s">
        <v>32</v>
      </c>
      <c r="D95" s="7" t="s">
        <v>31</v>
      </c>
      <c r="E95" s="6">
        <v>382130000</v>
      </c>
      <c r="F95" s="6">
        <v>0</v>
      </c>
      <c r="G95" s="6">
        <v>0</v>
      </c>
      <c r="H95" s="6">
        <v>382130000</v>
      </c>
      <c r="I95" s="6">
        <v>0</v>
      </c>
      <c r="J95" s="6">
        <v>382130000</v>
      </c>
      <c r="K95" s="6">
        <v>0</v>
      </c>
      <c r="L95" s="6">
        <v>183862127</v>
      </c>
      <c r="M95" s="6">
        <v>1050000</v>
      </c>
      <c r="N95" s="6">
        <v>153321660</v>
      </c>
      <c r="O95" s="5">
        <v>40.119999999999997</v>
      </c>
    </row>
    <row r="96" spans="1:15" x14ac:dyDescent="0.25">
      <c r="A96" s="4" t="s">
        <v>3</v>
      </c>
      <c r="B96" s="4" t="s">
        <v>30</v>
      </c>
      <c r="C96" s="7" t="s">
        <v>29</v>
      </c>
      <c r="D96" s="7" t="s">
        <v>28</v>
      </c>
      <c r="E96" s="6">
        <v>382130000</v>
      </c>
      <c r="F96" s="6">
        <v>0</v>
      </c>
      <c r="G96" s="6">
        <v>0</v>
      </c>
      <c r="H96" s="6">
        <v>382130000</v>
      </c>
      <c r="I96" s="6">
        <v>0</v>
      </c>
      <c r="J96" s="6">
        <v>382130000</v>
      </c>
      <c r="K96" s="6">
        <v>0</v>
      </c>
      <c r="L96" s="6">
        <v>183862127</v>
      </c>
      <c r="M96" s="6">
        <v>1050000</v>
      </c>
      <c r="N96" s="6">
        <v>153321660</v>
      </c>
      <c r="O96" s="5">
        <v>40.119999999999997</v>
      </c>
    </row>
    <row r="97" spans="1:15" x14ac:dyDescent="0.25">
      <c r="A97" s="4" t="s">
        <v>3</v>
      </c>
      <c r="B97" s="4" t="s">
        <v>27</v>
      </c>
      <c r="C97" s="7" t="s">
        <v>26</v>
      </c>
      <c r="D97" s="7" t="s">
        <v>25</v>
      </c>
      <c r="E97" s="6">
        <v>382130000</v>
      </c>
      <c r="F97" s="6">
        <v>0</v>
      </c>
      <c r="G97" s="6">
        <v>0</v>
      </c>
      <c r="H97" s="6">
        <v>382130000</v>
      </c>
      <c r="I97" s="6">
        <v>0</v>
      </c>
      <c r="J97" s="6">
        <v>382130000</v>
      </c>
      <c r="K97" s="6">
        <v>0</v>
      </c>
      <c r="L97" s="6">
        <v>183862127</v>
      </c>
      <c r="M97" s="6">
        <v>1050000</v>
      </c>
      <c r="N97" s="6">
        <v>153321660</v>
      </c>
      <c r="O97" s="5">
        <v>40.119999999999997</v>
      </c>
    </row>
    <row r="98" spans="1:15" x14ac:dyDescent="0.25">
      <c r="A98" s="4" t="s">
        <v>3</v>
      </c>
      <c r="B98" s="4" t="s">
        <v>24</v>
      </c>
      <c r="C98" s="7" t="s">
        <v>23</v>
      </c>
      <c r="D98" s="7" t="s">
        <v>22</v>
      </c>
      <c r="E98" s="6">
        <v>382130000</v>
      </c>
      <c r="F98" s="6">
        <v>0</v>
      </c>
      <c r="G98" s="6">
        <v>0</v>
      </c>
      <c r="H98" s="6">
        <v>382130000</v>
      </c>
      <c r="I98" s="6">
        <v>0</v>
      </c>
      <c r="J98" s="6">
        <v>382130000</v>
      </c>
      <c r="K98" s="6">
        <v>0</v>
      </c>
      <c r="L98" s="6">
        <v>183862127</v>
      </c>
      <c r="M98" s="6">
        <v>1050000</v>
      </c>
      <c r="N98" s="6">
        <v>153321660</v>
      </c>
      <c r="O98" s="5">
        <v>40.119999999999997</v>
      </c>
    </row>
    <row r="99" spans="1:15" x14ac:dyDescent="0.25">
      <c r="A99" s="4" t="s">
        <v>3</v>
      </c>
      <c r="B99" s="4" t="s">
        <v>21</v>
      </c>
      <c r="C99" s="7" t="s">
        <v>20</v>
      </c>
      <c r="D99" s="7" t="s">
        <v>19</v>
      </c>
      <c r="E99" s="6">
        <v>6563582000</v>
      </c>
      <c r="F99" s="6">
        <v>0</v>
      </c>
      <c r="G99" s="6">
        <v>0</v>
      </c>
      <c r="H99" s="6">
        <v>6563582000</v>
      </c>
      <c r="I99" s="6">
        <v>0</v>
      </c>
      <c r="J99" s="6">
        <v>6563582000</v>
      </c>
      <c r="K99" s="6">
        <v>603032005</v>
      </c>
      <c r="L99" s="6">
        <v>4544588459</v>
      </c>
      <c r="M99" s="6">
        <v>603032005</v>
      </c>
      <c r="N99" s="6">
        <v>4544588459</v>
      </c>
      <c r="O99" s="5">
        <v>69.239999999999995</v>
      </c>
    </row>
    <row r="100" spans="1:15" x14ac:dyDescent="0.25">
      <c r="A100" s="4" t="s">
        <v>3</v>
      </c>
      <c r="B100" s="4" t="s">
        <v>18</v>
      </c>
      <c r="C100" s="7" t="s">
        <v>17</v>
      </c>
      <c r="D100" s="7" t="s">
        <v>16</v>
      </c>
      <c r="E100" s="6">
        <v>70874000</v>
      </c>
      <c r="F100" s="6">
        <v>0</v>
      </c>
      <c r="G100" s="6">
        <v>300000000</v>
      </c>
      <c r="H100" s="6">
        <v>370874000</v>
      </c>
      <c r="I100" s="6">
        <v>0</v>
      </c>
      <c r="J100" s="6">
        <v>370874000</v>
      </c>
      <c r="K100" s="6">
        <v>57712405</v>
      </c>
      <c r="L100" s="6">
        <v>182344859</v>
      </c>
      <c r="M100" s="6">
        <v>57712405</v>
      </c>
      <c r="N100" s="6">
        <v>182344859</v>
      </c>
      <c r="O100" s="5">
        <v>49.17</v>
      </c>
    </row>
    <row r="101" spans="1:15" x14ac:dyDescent="0.25">
      <c r="A101" s="4" t="s">
        <v>3</v>
      </c>
      <c r="B101" s="4" t="s">
        <v>15</v>
      </c>
      <c r="C101" s="7" t="s">
        <v>14</v>
      </c>
      <c r="D101" s="7" t="s">
        <v>13</v>
      </c>
      <c r="E101" s="6">
        <v>70874000</v>
      </c>
      <c r="F101" s="6">
        <v>0</v>
      </c>
      <c r="G101" s="6">
        <v>300000000</v>
      </c>
      <c r="H101" s="6">
        <v>370874000</v>
      </c>
      <c r="I101" s="6">
        <v>0</v>
      </c>
      <c r="J101" s="6">
        <v>370874000</v>
      </c>
      <c r="K101" s="6">
        <v>57712405</v>
      </c>
      <c r="L101" s="6">
        <v>182344859</v>
      </c>
      <c r="M101" s="6">
        <v>57712405</v>
      </c>
      <c r="N101" s="6">
        <v>182344859</v>
      </c>
      <c r="O101" s="5">
        <v>49.17</v>
      </c>
    </row>
    <row r="102" spans="1:15" x14ac:dyDescent="0.25">
      <c r="A102" s="4" t="s">
        <v>3</v>
      </c>
      <c r="B102" s="4" t="s">
        <v>12</v>
      </c>
      <c r="C102" s="7" t="s">
        <v>11</v>
      </c>
      <c r="D102" s="7" t="s">
        <v>10</v>
      </c>
      <c r="E102" s="6">
        <v>6492708000</v>
      </c>
      <c r="F102" s="6">
        <v>0</v>
      </c>
      <c r="G102" s="6">
        <v>-300000000</v>
      </c>
      <c r="H102" s="6">
        <v>6192708000</v>
      </c>
      <c r="I102" s="6">
        <v>0</v>
      </c>
      <c r="J102" s="6">
        <v>6192708000</v>
      </c>
      <c r="K102" s="6">
        <v>545319600</v>
      </c>
      <c r="L102" s="6">
        <v>4362243600</v>
      </c>
      <c r="M102" s="6">
        <v>545319600</v>
      </c>
      <c r="N102" s="6">
        <v>4362243600</v>
      </c>
      <c r="O102" s="5">
        <v>70.44</v>
      </c>
    </row>
    <row r="103" spans="1:15" x14ac:dyDescent="0.25">
      <c r="A103" s="4" t="s">
        <v>3</v>
      </c>
      <c r="B103" s="4" t="s">
        <v>9</v>
      </c>
      <c r="C103" s="7" t="s">
        <v>8</v>
      </c>
      <c r="D103" s="7" t="s">
        <v>7</v>
      </c>
      <c r="E103" s="6">
        <v>6492708000</v>
      </c>
      <c r="F103" s="6">
        <v>0</v>
      </c>
      <c r="G103" s="6">
        <v>-300000000</v>
      </c>
      <c r="H103" s="6">
        <v>6192708000</v>
      </c>
      <c r="I103" s="6">
        <v>0</v>
      </c>
      <c r="J103" s="6">
        <v>6192708000</v>
      </c>
      <c r="K103" s="6">
        <v>545319600</v>
      </c>
      <c r="L103" s="6">
        <v>4362243600</v>
      </c>
      <c r="M103" s="6">
        <v>545319600</v>
      </c>
      <c r="N103" s="6">
        <v>4362243600</v>
      </c>
      <c r="O103" s="5">
        <v>70.44</v>
      </c>
    </row>
    <row r="104" spans="1:15" x14ac:dyDescent="0.25">
      <c r="A104" s="4" t="s">
        <v>3</v>
      </c>
      <c r="B104" s="4" t="s">
        <v>6</v>
      </c>
      <c r="C104" s="7" t="s">
        <v>5</v>
      </c>
      <c r="D104" s="7" t="s">
        <v>4</v>
      </c>
      <c r="E104" s="6">
        <v>234000000</v>
      </c>
      <c r="F104" s="6">
        <v>0</v>
      </c>
      <c r="G104" s="6">
        <v>39694209</v>
      </c>
      <c r="H104" s="6">
        <v>273694209</v>
      </c>
      <c r="I104" s="6">
        <v>0</v>
      </c>
      <c r="J104" s="6">
        <v>273694209</v>
      </c>
      <c r="K104" s="6">
        <v>0</v>
      </c>
      <c r="L104" s="6">
        <v>273694209</v>
      </c>
      <c r="M104" s="6">
        <v>6766667</v>
      </c>
      <c r="N104" s="6">
        <v>185350016</v>
      </c>
      <c r="O104" s="5">
        <v>67.72</v>
      </c>
    </row>
    <row r="105" spans="1:15" ht="15.75" thickBot="1" x14ac:dyDescent="0.3">
      <c r="A105" s="4" t="s">
        <v>3</v>
      </c>
      <c r="B105" s="4" t="s">
        <v>2</v>
      </c>
      <c r="C105" s="3" t="s">
        <v>1</v>
      </c>
      <c r="D105" s="3" t="s">
        <v>0</v>
      </c>
      <c r="E105" s="2">
        <v>3116713000</v>
      </c>
      <c r="F105" s="2">
        <v>0</v>
      </c>
      <c r="G105" s="2">
        <v>-1562624892</v>
      </c>
      <c r="H105" s="2">
        <v>1554088108</v>
      </c>
      <c r="I105" s="2">
        <v>0</v>
      </c>
      <c r="J105" s="2">
        <v>1554088108</v>
      </c>
      <c r="K105" s="2">
        <v>0</v>
      </c>
      <c r="L105" s="2">
        <v>0</v>
      </c>
      <c r="M105" s="2">
        <v>0</v>
      </c>
      <c r="N105" s="2">
        <v>0</v>
      </c>
      <c r="O105" s="1">
        <v>0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opLeftCell="A59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39" bestFit="1" customWidth="1"/>
    <col min="6" max="6" width="11.42578125" style="39"/>
    <col min="7" max="7" width="16.85546875" style="39" bestFit="1" customWidth="1"/>
    <col min="8" max="8" width="17.85546875" style="39" bestFit="1" customWidth="1"/>
    <col min="9" max="9" width="5" style="39" bestFit="1" customWidth="1"/>
    <col min="10" max="10" width="17.85546875" style="39" bestFit="1" customWidth="1"/>
    <col min="11" max="11" width="16.85546875" style="39" bestFit="1" customWidth="1"/>
    <col min="12" max="12" width="17.85546875" style="39" bestFit="1" customWidth="1"/>
    <col min="13" max="14" width="16.85546875" style="39" bestFit="1" customWidth="1"/>
    <col min="15" max="15" width="8" style="39" bestFit="1" customWidth="1"/>
  </cols>
  <sheetData>
    <row r="1" spans="1:15" x14ac:dyDescent="0.25">
      <c r="A1" t="s">
        <v>1792</v>
      </c>
      <c r="B1" s="45"/>
      <c r="C1" s="24" t="s">
        <v>1794</v>
      </c>
    </row>
    <row r="2" spans="1:15" x14ac:dyDescent="0.25">
      <c r="A2" t="s">
        <v>1793</v>
      </c>
      <c r="B2" s="45"/>
      <c r="C2" s="24" t="s">
        <v>1792</v>
      </c>
    </row>
    <row r="3" spans="1:15" x14ac:dyDescent="0.25">
      <c r="A3">
        <v>92</v>
      </c>
      <c r="B3" s="45"/>
      <c r="C3" s="24" t="s">
        <v>1791</v>
      </c>
    </row>
    <row r="4" spans="1:15" x14ac:dyDescent="0.25">
      <c r="B4" s="45"/>
      <c r="C4" s="49" t="s">
        <v>315</v>
      </c>
    </row>
    <row r="5" spans="1:15" x14ac:dyDescent="0.25">
      <c r="B5" s="45"/>
      <c r="C5" s="48">
        <v>92</v>
      </c>
      <c r="D5" s="4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x14ac:dyDescent="0.25">
      <c r="B6" s="45"/>
      <c r="C6" t="str">
        <f>MID(17:17,1,1)</f>
        <v>3</v>
      </c>
    </row>
    <row r="7" spans="1:15" x14ac:dyDescent="0.25">
      <c r="B7" s="45"/>
      <c r="C7" s="24"/>
      <c r="D7" t="str">
        <f>MID(C1,FIND("Mes =",C1,1)+5,3)</f>
        <v xml:space="preserve"> 9 </v>
      </c>
      <c r="E7" s="39" t="str">
        <f>MID(C1,FIND("Entidad =",C1,1)+10,3)</f>
        <v>203</v>
      </c>
      <c r="F7" s="39" t="str">
        <f>MID(C1,FIND("Ejecutora =",C1,1)+12,2)</f>
        <v>01</v>
      </c>
      <c r="H7" s="39" t="s">
        <v>1573</v>
      </c>
      <c r="I7" s="39" t="s">
        <v>1790</v>
      </c>
    </row>
    <row r="8" spans="1:15" x14ac:dyDescent="0.25">
      <c r="B8" s="45"/>
      <c r="C8" s="24"/>
      <c r="D8" t="s">
        <v>1789</v>
      </c>
    </row>
    <row r="9" spans="1:15" x14ac:dyDescent="0.25">
      <c r="B9" s="45"/>
      <c r="C9" s="24"/>
    </row>
    <row r="10" spans="1:15" x14ac:dyDescent="0.25">
      <c r="B10" s="45"/>
      <c r="C10" s="24"/>
    </row>
    <row r="11" spans="1:15" x14ac:dyDescent="0.25">
      <c r="B11" s="45"/>
      <c r="C11" s="24"/>
    </row>
    <row r="12" spans="1:15" ht="90" x14ac:dyDescent="0.25">
      <c r="A12" t="s">
        <v>304</v>
      </c>
      <c r="B12" s="44" t="s">
        <v>303</v>
      </c>
      <c r="C12" s="43" t="s">
        <v>302</v>
      </c>
      <c r="D12" s="42" t="s">
        <v>301</v>
      </c>
      <c r="E12" s="41" t="s">
        <v>300</v>
      </c>
      <c r="F12" s="40" t="s">
        <v>299</v>
      </c>
      <c r="G12" s="41" t="s">
        <v>298</v>
      </c>
      <c r="H12" s="40" t="s">
        <v>297</v>
      </c>
      <c r="I12" s="40" t="s">
        <v>296</v>
      </c>
      <c r="J12" s="40" t="s">
        <v>295</v>
      </c>
      <c r="K12" s="40" t="s">
        <v>294</v>
      </c>
      <c r="L12" s="41" t="s">
        <v>293</v>
      </c>
      <c r="M12" s="40" t="s">
        <v>292</v>
      </c>
      <c r="N12" s="41" t="s">
        <v>291</v>
      </c>
      <c r="O12" s="40" t="s">
        <v>290</v>
      </c>
    </row>
    <row r="13" spans="1:15" x14ac:dyDescent="0.25">
      <c r="C13" s="24"/>
    </row>
    <row r="14" spans="1:15" x14ac:dyDescent="0.25">
      <c r="A14" t="s">
        <v>1731</v>
      </c>
      <c r="B14" t="s">
        <v>275</v>
      </c>
      <c r="C14" s="24" t="s">
        <v>274</v>
      </c>
      <c r="D14" s="24" t="s">
        <v>499</v>
      </c>
      <c r="E14" s="39">
        <v>22180702000</v>
      </c>
      <c r="G14" s="39">
        <v>6795000000</v>
      </c>
      <c r="H14" s="39">
        <v>28975702000</v>
      </c>
      <c r="I14" s="39">
        <v>0</v>
      </c>
      <c r="J14" s="39">
        <v>28975702000</v>
      </c>
      <c r="K14" s="39">
        <v>1014836657</v>
      </c>
      <c r="L14" s="39">
        <v>13514234105</v>
      </c>
      <c r="M14" s="39">
        <v>1583277013</v>
      </c>
      <c r="N14" s="39">
        <v>9553555527</v>
      </c>
      <c r="O14" s="39">
        <v>32.97</v>
      </c>
    </row>
    <row r="15" spans="1:15" x14ac:dyDescent="0.25">
      <c r="A15" t="s">
        <v>1731</v>
      </c>
      <c r="B15" t="s">
        <v>272</v>
      </c>
      <c r="C15" s="24" t="s">
        <v>498</v>
      </c>
      <c r="D15" s="24" t="s">
        <v>497</v>
      </c>
      <c r="E15" s="39">
        <v>10413986000</v>
      </c>
      <c r="G15" s="39">
        <v>0</v>
      </c>
      <c r="H15" s="39">
        <v>10413986000</v>
      </c>
      <c r="I15" s="39">
        <v>0</v>
      </c>
      <c r="J15" s="39">
        <v>10413986000</v>
      </c>
      <c r="K15" s="39">
        <v>817181800</v>
      </c>
      <c r="L15" s="39">
        <v>4960952891</v>
      </c>
      <c r="M15" s="39">
        <v>871153021</v>
      </c>
      <c r="N15" s="39">
        <v>4588767908</v>
      </c>
      <c r="O15" s="39">
        <v>44.06</v>
      </c>
    </row>
    <row r="16" spans="1:15" x14ac:dyDescent="0.25">
      <c r="A16" t="s">
        <v>1731</v>
      </c>
      <c r="B16" t="s">
        <v>269</v>
      </c>
      <c r="C16" s="24" t="s">
        <v>496</v>
      </c>
      <c r="D16" s="24" t="s">
        <v>495</v>
      </c>
      <c r="E16" s="39">
        <v>8863986000</v>
      </c>
      <c r="G16" s="39">
        <v>0</v>
      </c>
      <c r="H16" s="39">
        <v>8863986000</v>
      </c>
      <c r="I16" s="39">
        <v>0</v>
      </c>
      <c r="J16" s="39">
        <v>8863986000</v>
      </c>
      <c r="K16" s="39">
        <v>784803208</v>
      </c>
      <c r="L16" s="39">
        <v>4184242078</v>
      </c>
      <c r="M16" s="39">
        <v>784803208</v>
      </c>
      <c r="N16" s="39">
        <v>4184242078</v>
      </c>
      <c r="O16" s="39">
        <v>47.2</v>
      </c>
    </row>
    <row r="17" spans="1:15" x14ac:dyDescent="0.25">
      <c r="A17" t="s">
        <v>1731</v>
      </c>
      <c r="B17" t="s">
        <v>266</v>
      </c>
      <c r="C17" s="24" t="s">
        <v>494</v>
      </c>
      <c r="D17" s="24" t="s">
        <v>493</v>
      </c>
      <c r="E17" s="39">
        <v>6573296000</v>
      </c>
      <c r="G17" s="39">
        <v>-142134000</v>
      </c>
      <c r="H17" s="39">
        <v>6431162000</v>
      </c>
      <c r="I17" s="39">
        <v>0</v>
      </c>
      <c r="J17" s="39">
        <v>6431162000</v>
      </c>
      <c r="K17" s="39">
        <v>585246850</v>
      </c>
      <c r="L17" s="39">
        <v>3254707203</v>
      </c>
      <c r="M17" s="39">
        <v>585246850</v>
      </c>
      <c r="N17" s="39">
        <v>3254707203</v>
      </c>
      <c r="O17" s="39">
        <v>50.61</v>
      </c>
    </row>
    <row r="18" spans="1:15" x14ac:dyDescent="0.25">
      <c r="A18" t="s">
        <v>1731</v>
      </c>
      <c r="B18" t="s">
        <v>263</v>
      </c>
      <c r="C18" s="24" t="s">
        <v>492</v>
      </c>
      <c r="D18" s="24" t="s">
        <v>1570</v>
      </c>
      <c r="E18" s="39">
        <v>5256765000</v>
      </c>
      <c r="G18" s="39">
        <v>-1539028929</v>
      </c>
      <c r="H18" s="39">
        <v>3717736071</v>
      </c>
      <c r="I18" s="39">
        <v>0</v>
      </c>
      <c r="J18" s="39">
        <v>3717736071</v>
      </c>
      <c r="K18" s="39">
        <v>395705073</v>
      </c>
      <c r="L18" s="39">
        <v>2081153705</v>
      </c>
      <c r="M18" s="39">
        <v>395705073</v>
      </c>
      <c r="N18" s="39">
        <v>2081153705</v>
      </c>
      <c r="O18" s="39">
        <v>55.98</v>
      </c>
    </row>
    <row r="19" spans="1:15" x14ac:dyDescent="0.25">
      <c r="A19" t="s">
        <v>1731</v>
      </c>
      <c r="B19" t="s">
        <v>254</v>
      </c>
      <c r="C19" s="24" t="s">
        <v>1569</v>
      </c>
      <c r="D19" s="24" t="s">
        <v>1568</v>
      </c>
      <c r="E19" s="39">
        <v>218232000</v>
      </c>
      <c r="G19" s="39">
        <v>39630771</v>
      </c>
      <c r="H19" s="39">
        <v>257862771</v>
      </c>
      <c r="I19" s="39">
        <v>0</v>
      </c>
      <c r="J19" s="39">
        <v>257862771</v>
      </c>
      <c r="K19" s="39">
        <v>20942051</v>
      </c>
      <c r="L19" s="39">
        <v>172451823</v>
      </c>
      <c r="M19" s="39">
        <v>20942051</v>
      </c>
      <c r="N19" s="39">
        <v>172451823</v>
      </c>
      <c r="O19" s="39">
        <v>66.88</v>
      </c>
    </row>
    <row r="20" spans="1:15" x14ac:dyDescent="0.25">
      <c r="A20" t="s">
        <v>1731</v>
      </c>
      <c r="B20" t="s">
        <v>251</v>
      </c>
      <c r="C20" s="24" t="s">
        <v>1567</v>
      </c>
      <c r="D20" s="24" t="s">
        <v>1566</v>
      </c>
      <c r="E20" s="39">
        <v>0</v>
      </c>
      <c r="G20" s="39">
        <v>184638338</v>
      </c>
      <c r="H20" s="39">
        <v>184638338</v>
      </c>
      <c r="I20" s="39">
        <v>0</v>
      </c>
      <c r="J20" s="39">
        <v>184638338</v>
      </c>
      <c r="K20" s="39">
        <v>2768144</v>
      </c>
      <c r="L20" s="39">
        <v>2768144</v>
      </c>
      <c r="M20" s="39">
        <v>2768144</v>
      </c>
      <c r="N20" s="39">
        <v>2768144</v>
      </c>
      <c r="O20" s="39">
        <v>1.5</v>
      </c>
    </row>
    <row r="21" spans="1:15" x14ac:dyDescent="0.25">
      <c r="A21" t="s">
        <v>1731</v>
      </c>
      <c r="B21" t="s">
        <v>486</v>
      </c>
      <c r="C21" s="24" t="s">
        <v>485</v>
      </c>
      <c r="D21" s="24" t="s">
        <v>1565</v>
      </c>
      <c r="E21" s="39">
        <v>43744000</v>
      </c>
      <c r="G21" s="39">
        <v>5044497</v>
      </c>
      <c r="H21" s="39">
        <v>48788497</v>
      </c>
      <c r="I21" s="39">
        <v>0</v>
      </c>
      <c r="J21" s="39">
        <v>48788497</v>
      </c>
      <c r="K21" s="39">
        <v>3316287</v>
      </c>
      <c r="L21" s="39">
        <v>23759235</v>
      </c>
      <c r="M21" s="39">
        <v>3316287</v>
      </c>
      <c r="N21" s="39">
        <v>23759235</v>
      </c>
      <c r="O21" s="39">
        <v>48.7</v>
      </c>
    </row>
    <row r="22" spans="1:15" x14ac:dyDescent="0.25">
      <c r="A22" t="s">
        <v>1731</v>
      </c>
      <c r="B22" t="s">
        <v>236</v>
      </c>
      <c r="C22" s="24" t="s">
        <v>479</v>
      </c>
      <c r="D22" s="24" t="s">
        <v>243</v>
      </c>
      <c r="E22" s="39">
        <v>215661000</v>
      </c>
      <c r="G22" s="39">
        <v>-8213638</v>
      </c>
      <c r="H22" s="39">
        <v>207447362</v>
      </c>
      <c r="I22" s="39">
        <v>0</v>
      </c>
      <c r="J22" s="39">
        <v>207447362</v>
      </c>
      <c r="K22" s="39">
        <v>0</v>
      </c>
      <c r="L22" s="39">
        <v>207447362</v>
      </c>
      <c r="M22" s="39">
        <v>0</v>
      </c>
      <c r="N22" s="39">
        <v>207447362</v>
      </c>
      <c r="O22" s="39">
        <v>1000</v>
      </c>
    </row>
    <row r="23" spans="1:15" x14ac:dyDescent="0.25">
      <c r="A23" t="s">
        <v>1731</v>
      </c>
      <c r="B23" t="s">
        <v>230</v>
      </c>
      <c r="C23" s="24" t="s">
        <v>476</v>
      </c>
      <c r="D23" s="24" t="s">
        <v>482</v>
      </c>
      <c r="E23" s="39">
        <v>196475000</v>
      </c>
      <c r="G23" s="39">
        <v>274614764</v>
      </c>
      <c r="H23" s="39">
        <v>471089764</v>
      </c>
      <c r="I23" s="39">
        <v>0</v>
      </c>
      <c r="J23" s="39">
        <v>471089764</v>
      </c>
      <c r="K23" s="39">
        <v>1031436</v>
      </c>
      <c r="L23" s="39">
        <v>6998230</v>
      </c>
      <c r="M23" s="39">
        <v>1031436</v>
      </c>
      <c r="N23" s="39">
        <v>6998230</v>
      </c>
      <c r="O23" s="39">
        <v>1.49</v>
      </c>
    </row>
    <row r="24" spans="1:15" x14ac:dyDescent="0.25">
      <c r="A24" t="s">
        <v>1731</v>
      </c>
      <c r="B24" t="s">
        <v>227</v>
      </c>
      <c r="C24" s="24" t="s">
        <v>1564</v>
      </c>
      <c r="D24" s="24" t="s">
        <v>480</v>
      </c>
      <c r="E24" s="39">
        <v>94310000</v>
      </c>
      <c r="G24" s="39">
        <v>8966292</v>
      </c>
      <c r="H24" s="39">
        <v>103276292</v>
      </c>
      <c r="I24" s="39">
        <v>0</v>
      </c>
      <c r="J24" s="39">
        <v>103276292</v>
      </c>
      <c r="K24" s="39">
        <v>5476609</v>
      </c>
      <c r="L24" s="39">
        <v>57773674</v>
      </c>
      <c r="M24" s="39">
        <v>5476609</v>
      </c>
      <c r="N24" s="39">
        <v>57773674</v>
      </c>
      <c r="O24" s="39">
        <v>55.94</v>
      </c>
    </row>
    <row r="25" spans="1:15" x14ac:dyDescent="0.25">
      <c r="A25" t="s">
        <v>1731</v>
      </c>
      <c r="B25" t="s">
        <v>474</v>
      </c>
      <c r="C25" s="24" t="s">
        <v>473</v>
      </c>
      <c r="D25" s="24" t="s">
        <v>1563</v>
      </c>
      <c r="E25" s="39">
        <v>515022000</v>
      </c>
      <c r="G25" s="39">
        <v>869205721</v>
      </c>
      <c r="H25" s="39">
        <v>1384227721</v>
      </c>
      <c r="I25" s="39">
        <v>0</v>
      </c>
      <c r="J25" s="39">
        <v>1384227721</v>
      </c>
      <c r="K25" s="39">
        <v>143193529</v>
      </c>
      <c r="L25" s="39">
        <v>670032020</v>
      </c>
      <c r="M25" s="39">
        <v>143193529</v>
      </c>
      <c r="N25" s="39">
        <v>670032020</v>
      </c>
      <c r="O25" s="39">
        <v>48.4</v>
      </c>
    </row>
    <row r="26" spans="1:15" x14ac:dyDescent="0.25">
      <c r="A26" t="s">
        <v>1731</v>
      </c>
      <c r="B26" t="s">
        <v>224</v>
      </c>
      <c r="C26" s="24" t="s">
        <v>1562</v>
      </c>
      <c r="D26" s="24" t="s">
        <v>1561</v>
      </c>
      <c r="E26" s="39">
        <v>13984000</v>
      </c>
      <c r="G26" s="39">
        <v>2470349</v>
      </c>
      <c r="H26" s="39">
        <v>16454349</v>
      </c>
      <c r="I26" s="39">
        <v>0</v>
      </c>
      <c r="J26" s="39">
        <v>16454349</v>
      </c>
      <c r="K26" s="39">
        <v>1282085</v>
      </c>
      <c r="L26" s="39">
        <v>10753354</v>
      </c>
      <c r="M26" s="39">
        <v>1282085</v>
      </c>
      <c r="N26" s="39">
        <v>10753354</v>
      </c>
      <c r="O26" s="39">
        <v>65.349999999999994</v>
      </c>
    </row>
    <row r="27" spans="1:15" x14ac:dyDescent="0.25">
      <c r="A27" t="s">
        <v>1731</v>
      </c>
      <c r="B27" t="s">
        <v>1557</v>
      </c>
      <c r="C27" s="24" t="s">
        <v>1556</v>
      </c>
      <c r="D27" s="24" t="s">
        <v>475</v>
      </c>
      <c r="E27" s="39">
        <v>0</v>
      </c>
      <c r="G27" s="39">
        <v>17037821</v>
      </c>
      <c r="H27" s="39">
        <v>17037821</v>
      </c>
      <c r="I27" s="39">
        <v>0</v>
      </c>
      <c r="J27" s="39">
        <v>17037821</v>
      </c>
      <c r="K27" s="39">
        <v>11035270</v>
      </c>
      <c r="L27" s="39">
        <v>17037821</v>
      </c>
      <c r="M27" s="39">
        <v>11035270</v>
      </c>
      <c r="N27" s="39">
        <v>17037821</v>
      </c>
      <c r="O27" s="39">
        <v>1000</v>
      </c>
    </row>
    <row r="28" spans="1:15" x14ac:dyDescent="0.25">
      <c r="A28" t="s">
        <v>1731</v>
      </c>
      <c r="B28" t="s">
        <v>1555</v>
      </c>
      <c r="C28" s="24" t="s">
        <v>1554</v>
      </c>
      <c r="D28" s="24" t="s">
        <v>1553</v>
      </c>
      <c r="E28" s="39">
        <v>6982000</v>
      </c>
      <c r="G28" s="39">
        <v>684380</v>
      </c>
      <c r="H28" s="39">
        <v>7666380</v>
      </c>
      <c r="I28" s="39">
        <v>0</v>
      </c>
      <c r="J28" s="39">
        <v>7666380</v>
      </c>
      <c r="K28" s="39">
        <v>496366</v>
      </c>
      <c r="L28" s="39">
        <v>4531835</v>
      </c>
      <c r="M28" s="39">
        <v>496366</v>
      </c>
      <c r="N28" s="39">
        <v>4531835</v>
      </c>
      <c r="O28" s="39">
        <v>59.11</v>
      </c>
    </row>
    <row r="29" spans="1:15" x14ac:dyDescent="0.25">
      <c r="A29" t="s">
        <v>1731</v>
      </c>
      <c r="B29" t="s">
        <v>1552</v>
      </c>
      <c r="C29" s="24" t="s">
        <v>1551</v>
      </c>
      <c r="D29" s="24" t="s">
        <v>1550</v>
      </c>
      <c r="E29" s="39">
        <v>12121000</v>
      </c>
      <c r="G29" s="39">
        <v>2815634</v>
      </c>
      <c r="H29" s="39">
        <v>14936634</v>
      </c>
      <c r="I29" s="39">
        <v>0</v>
      </c>
      <c r="J29" s="39">
        <v>14936634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x14ac:dyDescent="0.25">
      <c r="A30" t="s">
        <v>1731</v>
      </c>
      <c r="B30" t="s">
        <v>212</v>
      </c>
      <c r="C30" s="24" t="s">
        <v>463</v>
      </c>
      <c r="D30" s="24" t="s">
        <v>1546</v>
      </c>
      <c r="E30" s="39">
        <v>2290690000</v>
      </c>
      <c r="G30" s="39">
        <v>142134000</v>
      </c>
      <c r="H30" s="39">
        <v>2432824000</v>
      </c>
      <c r="I30" s="39">
        <v>0</v>
      </c>
      <c r="J30" s="39">
        <v>2432824000</v>
      </c>
      <c r="K30" s="39">
        <v>199556358</v>
      </c>
      <c r="L30" s="39">
        <v>929534875</v>
      </c>
      <c r="M30" s="39">
        <v>199556358</v>
      </c>
      <c r="N30" s="39">
        <v>929534875</v>
      </c>
      <c r="O30" s="39">
        <v>38.21</v>
      </c>
    </row>
    <row r="31" spans="1:15" x14ac:dyDescent="0.25">
      <c r="A31" t="s">
        <v>1731</v>
      </c>
      <c r="B31" t="s">
        <v>209</v>
      </c>
      <c r="C31" s="24" t="s">
        <v>461</v>
      </c>
      <c r="D31" s="24" t="s">
        <v>207</v>
      </c>
      <c r="E31" s="39">
        <v>1276481000</v>
      </c>
      <c r="G31" s="39">
        <v>234609427</v>
      </c>
      <c r="H31" s="39">
        <v>1511090427</v>
      </c>
      <c r="I31" s="39">
        <v>0</v>
      </c>
      <c r="J31" s="39">
        <v>1511090427</v>
      </c>
      <c r="K31" s="39">
        <v>129593599</v>
      </c>
      <c r="L31" s="39">
        <v>585659934</v>
      </c>
      <c r="M31" s="39">
        <v>129593599</v>
      </c>
      <c r="N31" s="39">
        <v>585659934</v>
      </c>
      <c r="O31" s="39">
        <v>38.76</v>
      </c>
    </row>
    <row r="32" spans="1:15" x14ac:dyDescent="0.25">
      <c r="A32" t="s">
        <v>1731</v>
      </c>
      <c r="B32" t="s">
        <v>206</v>
      </c>
      <c r="C32" s="24" t="s">
        <v>460</v>
      </c>
      <c r="D32" s="24" t="s">
        <v>1545</v>
      </c>
      <c r="E32" s="39">
        <v>793639000</v>
      </c>
      <c r="G32" s="39">
        <v>-524352426</v>
      </c>
      <c r="H32" s="39">
        <v>269286574</v>
      </c>
      <c r="I32" s="39">
        <v>0</v>
      </c>
      <c r="J32" s="39">
        <v>269286574</v>
      </c>
      <c r="K32" s="39">
        <v>1173017</v>
      </c>
      <c r="L32" s="39">
        <v>10260140</v>
      </c>
      <c r="M32" s="39">
        <v>1173017</v>
      </c>
      <c r="N32" s="39">
        <v>10260140</v>
      </c>
      <c r="O32" s="39">
        <v>3.81</v>
      </c>
    </row>
    <row r="33" spans="1:15" x14ac:dyDescent="0.25">
      <c r="A33" t="s">
        <v>1731</v>
      </c>
      <c r="B33" t="s">
        <v>203</v>
      </c>
      <c r="C33" s="24" t="s">
        <v>459</v>
      </c>
      <c r="D33" s="24" t="s">
        <v>201</v>
      </c>
      <c r="E33" s="39">
        <v>154159000</v>
      </c>
      <c r="G33" s="39">
        <v>270927085</v>
      </c>
      <c r="H33" s="39">
        <v>425086085</v>
      </c>
      <c r="I33" s="39">
        <v>0</v>
      </c>
      <c r="J33" s="39">
        <v>425086085</v>
      </c>
      <c r="K33" s="39">
        <v>44759600</v>
      </c>
      <c r="L33" s="39">
        <v>196730540</v>
      </c>
      <c r="M33" s="39">
        <v>44759600</v>
      </c>
      <c r="N33" s="39">
        <v>196730540</v>
      </c>
      <c r="O33" s="39">
        <v>46.28</v>
      </c>
    </row>
    <row r="34" spans="1:15" x14ac:dyDescent="0.25">
      <c r="A34" t="s">
        <v>1731</v>
      </c>
      <c r="B34" t="s">
        <v>200</v>
      </c>
      <c r="C34" s="24" t="s">
        <v>458</v>
      </c>
      <c r="D34" s="24" t="s">
        <v>457</v>
      </c>
      <c r="E34" s="39">
        <v>174058000</v>
      </c>
      <c r="G34" s="39">
        <v>264612212</v>
      </c>
      <c r="H34" s="39">
        <v>438670212</v>
      </c>
      <c r="I34" s="39">
        <v>0</v>
      </c>
      <c r="J34" s="39">
        <v>438670212</v>
      </c>
      <c r="K34" s="39">
        <v>45284513</v>
      </c>
      <c r="L34" s="39">
        <v>207146371</v>
      </c>
      <c r="M34" s="39">
        <v>45284513</v>
      </c>
      <c r="N34" s="39">
        <v>207146371</v>
      </c>
      <c r="O34" s="39">
        <v>47.22</v>
      </c>
    </row>
    <row r="35" spans="1:15" x14ac:dyDescent="0.25">
      <c r="A35" t="s">
        <v>1731</v>
      </c>
      <c r="B35" t="s">
        <v>456</v>
      </c>
      <c r="C35" s="24" t="s">
        <v>455</v>
      </c>
      <c r="D35" s="24" t="s">
        <v>454</v>
      </c>
      <c r="E35" s="39">
        <v>60315000</v>
      </c>
      <c r="G35" s="39">
        <v>108029270</v>
      </c>
      <c r="H35" s="39">
        <v>168344270</v>
      </c>
      <c r="I35" s="39">
        <v>0</v>
      </c>
      <c r="J35" s="39">
        <v>168344270</v>
      </c>
      <c r="K35" s="39">
        <v>17258369</v>
      </c>
      <c r="L35" s="39">
        <v>71864183</v>
      </c>
      <c r="M35" s="39">
        <v>17258369</v>
      </c>
      <c r="N35" s="39">
        <v>71864183</v>
      </c>
      <c r="O35" s="39">
        <v>42.69</v>
      </c>
    </row>
    <row r="36" spans="1:15" x14ac:dyDescent="0.25">
      <c r="A36" t="s">
        <v>1731</v>
      </c>
      <c r="B36" t="s">
        <v>197</v>
      </c>
      <c r="C36" s="24" t="s">
        <v>453</v>
      </c>
      <c r="D36" s="24" t="s">
        <v>1544</v>
      </c>
      <c r="E36" s="39">
        <v>94310000</v>
      </c>
      <c r="G36" s="39">
        <v>115393286</v>
      </c>
      <c r="H36" s="39">
        <v>209703286</v>
      </c>
      <c r="I36" s="39">
        <v>0</v>
      </c>
      <c r="J36" s="39">
        <v>209703286</v>
      </c>
      <c r="K36" s="39">
        <v>21118100</v>
      </c>
      <c r="L36" s="39">
        <v>99658700</v>
      </c>
      <c r="M36" s="39">
        <v>21118100</v>
      </c>
      <c r="N36" s="39">
        <v>99658700</v>
      </c>
      <c r="O36" s="39">
        <v>47.52</v>
      </c>
    </row>
    <row r="37" spans="1:15" x14ac:dyDescent="0.25">
      <c r="A37" t="s">
        <v>1731</v>
      </c>
      <c r="B37" t="s">
        <v>194</v>
      </c>
      <c r="C37" s="24" t="s">
        <v>451</v>
      </c>
      <c r="D37" s="24" t="s">
        <v>1543</v>
      </c>
      <c r="E37" s="39">
        <v>1014209000</v>
      </c>
      <c r="G37" s="39">
        <v>-92475427</v>
      </c>
      <c r="H37" s="39">
        <v>921733573</v>
      </c>
      <c r="I37" s="39">
        <v>0</v>
      </c>
      <c r="J37" s="39">
        <v>921733573</v>
      </c>
      <c r="K37" s="39">
        <v>69962759</v>
      </c>
      <c r="L37" s="39">
        <v>343874941</v>
      </c>
      <c r="M37" s="39">
        <v>69962759</v>
      </c>
      <c r="N37" s="39">
        <v>343874941</v>
      </c>
      <c r="O37" s="39">
        <v>37.31</v>
      </c>
    </row>
    <row r="38" spans="1:15" x14ac:dyDescent="0.25">
      <c r="A38" t="s">
        <v>1731</v>
      </c>
      <c r="B38" t="s">
        <v>191</v>
      </c>
      <c r="C38" s="24" t="s">
        <v>450</v>
      </c>
      <c r="D38" s="24" t="s">
        <v>1542</v>
      </c>
      <c r="E38" s="39">
        <v>804751000</v>
      </c>
      <c r="G38" s="39">
        <v>-339403916</v>
      </c>
      <c r="H38" s="39">
        <v>465347084</v>
      </c>
      <c r="I38" s="39">
        <v>0</v>
      </c>
      <c r="J38" s="39">
        <v>465347084</v>
      </c>
      <c r="K38" s="39">
        <v>24422639</v>
      </c>
      <c r="L38" s="39">
        <v>123463961</v>
      </c>
      <c r="M38" s="39">
        <v>24422639</v>
      </c>
      <c r="N38" s="39">
        <v>123463961</v>
      </c>
      <c r="O38" s="39">
        <v>26.53</v>
      </c>
    </row>
    <row r="39" spans="1:15" x14ac:dyDescent="0.25">
      <c r="A39" t="s">
        <v>1731</v>
      </c>
      <c r="B39" t="s">
        <v>188</v>
      </c>
      <c r="C39" s="24" t="s">
        <v>449</v>
      </c>
      <c r="D39" s="24" t="s">
        <v>1541</v>
      </c>
      <c r="E39" s="39">
        <v>91572000</v>
      </c>
      <c r="G39" s="39">
        <v>102690331</v>
      </c>
      <c r="H39" s="39">
        <v>194262331</v>
      </c>
      <c r="I39" s="39">
        <v>0</v>
      </c>
      <c r="J39" s="39">
        <v>194262331</v>
      </c>
      <c r="K39" s="39">
        <v>19143520</v>
      </c>
      <c r="L39" s="39">
        <v>95845380</v>
      </c>
      <c r="M39" s="39">
        <v>19143520</v>
      </c>
      <c r="N39" s="39">
        <v>95845380</v>
      </c>
      <c r="O39" s="39">
        <v>49.34</v>
      </c>
    </row>
    <row r="40" spans="1:15" x14ac:dyDescent="0.25">
      <c r="A40" t="s">
        <v>1731</v>
      </c>
      <c r="B40" t="s">
        <v>179</v>
      </c>
      <c r="C40" s="24" t="s">
        <v>443</v>
      </c>
      <c r="D40" s="24" t="s">
        <v>444</v>
      </c>
      <c r="E40" s="39">
        <v>70731000</v>
      </c>
      <c r="G40" s="39">
        <v>86545015</v>
      </c>
      <c r="H40" s="39">
        <v>157276015</v>
      </c>
      <c r="I40" s="39">
        <v>0</v>
      </c>
      <c r="J40" s="39">
        <v>157276015</v>
      </c>
      <c r="K40" s="39">
        <v>15837700</v>
      </c>
      <c r="L40" s="39">
        <v>74741500</v>
      </c>
      <c r="M40" s="39">
        <v>15837700</v>
      </c>
      <c r="N40" s="39">
        <v>74741500</v>
      </c>
      <c r="O40" s="39">
        <v>47.52</v>
      </c>
    </row>
    <row r="41" spans="1:15" x14ac:dyDescent="0.25">
      <c r="A41" t="s">
        <v>1731</v>
      </c>
      <c r="B41" t="s">
        <v>1540</v>
      </c>
      <c r="C41" s="24" t="s">
        <v>1539</v>
      </c>
      <c r="D41" s="24" t="s">
        <v>442</v>
      </c>
      <c r="E41" s="39">
        <v>47155000</v>
      </c>
      <c r="G41" s="39">
        <v>57693143</v>
      </c>
      <c r="H41" s="39">
        <v>104848143</v>
      </c>
      <c r="I41" s="39">
        <v>0</v>
      </c>
      <c r="J41" s="39">
        <v>104848143</v>
      </c>
      <c r="K41" s="39">
        <v>10558900</v>
      </c>
      <c r="L41" s="39">
        <v>49824100</v>
      </c>
      <c r="M41" s="39">
        <v>10558900</v>
      </c>
      <c r="N41" s="39">
        <v>49824100</v>
      </c>
      <c r="O41" s="39">
        <v>47.52</v>
      </c>
    </row>
    <row r="42" spans="1:15" x14ac:dyDescent="0.25">
      <c r="A42" t="s">
        <v>1731</v>
      </c>
      <c r="B42" t="s">
        <v>176</v>
      </c>
      <c r="C42" s="24" t="s">
        <v>441</v>
      </c>
      <c r="D42" s="24" t="s">
        <v>440</v>
      </c>
      <c r="E42" s="39">
        <v>1550000000</v>
      </c>
      <c r="G42" s="39">
        <v>0</v>
      </c>
      <c r="H42" s="39">
        <v>1550000000</v>
      </c>
      <c r="I42" s="39">
        <v>0</v>
      </c>
      <c r="J42" s="39">
        <v>1550000000</v>
      </c>
      <c r="K42" s="39">
        <v>32378592</v>
      </c>
      <c r="L42" s="39">
        <v>776710813</v>
      </c>
      <c r="M42" s="39">
        <v>86349813</v>
      </c>
      <c r="N42" s="39">
        <v>404525830</v>
      </c>
      <c r="O42" s="39">
        <v>26.1</v>
      </c>
    </row>
    <row r="43" spans="1:15" x14ac:dyDescent="0.25">
      <c r="A43" t="s">
        <v>1731</v>
      </c>
      <c r="B43" t="s">
        <v>173</v>
      </c>
      <c r="C43" s="24" t="s">
        <v>439</v>
      </c>
      <c r="D43" s="24" t="s">
        <v>1535</v>
      </c>
      <c r="E43" s="39">
        <v>257301000</v>
      </c>
      <c r="G43" s="39">
        <v>0</v>
      </c>
      <c r="H43" s="39">
        <v>257301000</v>
      </c>
      <c r="I43" s="39">
        <v>0</v>
      </c>
      <c r="J43" s="39">
        <v>257301000</v>
      </c>
      <c r="K43" s="39">
        <v>12000000</v>
      </c>
      <c r="L43" s="39">
        <v>72891955</v>
      </c>
      <c r="M43" s="39">
        <v>9309047</v>
      </c>
      <c r="N43" s="39">
        <v>29504893</v>
      </c>
      <c r="O43" s="39">
        <v>11.47</v>
      </c>
    </row>
    <row r="44" spans="1:15" x14ac:dyDescent="0.25">
      <c r="A44" t="s">
        <v>1731</v>
      </c>
      <c r="B44" t="s">
        <v>167</v>
      </c>
      <c r="C44" s="24" t="s">
        <v>437</v>
      </c>
      <c r="D44" s="24" t="s">
        <v>434</v>
      </c>
      <c r="E44" s="39">
        <v>127625000</v>
      </c>
      <c r="G44" s="39">
        <v>0</v>
      </c>
      <c r="H44" s="39">
        <v>127625000</v>
      </c>
      <c r="I44" s="39">
        <v>0</v>
      </c>
      <c r="J44" s="39">
        <v>127625000</v>
      </c>
      <c r="K44" s="39">
        <v>0</v>
      </c>
      <c r="L44" s="39">
        <v>22120000</v>
      </c>
      <c r="M44" s="39">
        <v>8553473</v>
      </c>
      <c r="N44" s="39">
        <v>8673473</v>
      </c>
      <c r="O44" s="39">
        <v>6.8</v>
      </c>
    </row>
    <row r="45" spans="1:15" x14ac:dyDescent="0.25">
      <c r="A45" t="s">
        <v>1731</v>
      </c>
      <c r="B45" t="s">
        <v>164</v>
      </c>
      <c r="C45" s="24" t="s">
        <v>435</v>
      </c>
      <c r="D45" s="24" t="s">
        <v>1534</v>
      </c>
      <c r="E45" s="39">
        <v>20500000</v>
      </c>
      <c r="G45" s="39">
        <v>0</v>
      </c>
      <c r="H45" s="39">
        <v>20500000</v>
      </c>
      <c r="I45" s="39">
        <v>0</v>
      </c>
      <c r="J45" s="39">
        <v>20500000</v>
      </c>
      <c r="K45" s="39">
        <v>0</v>
      </c>
      <c r="L45" s="39">
        <v>4000000</v>
      </c>
      <c r="M45" s="39">
        <v>0</v>
      </c>
      <c r="N45" s="39">
        <v>0</v>
      </c>
      <c r="O45" s="39">
        <v>0</v>
      </c>
    </row>
    <row r="46" spans="1:15" x14ac:dyDescent="0.25">
      <c r="A46" t="s">
        <v>1731</v>
      </c>
      <c r="B46" t="s">
        <v>161</v>
      </c>
      <c r="C46" s="24" t="s">
        <v>433</v>
      </c>
      <c r="D46" s="24" t="s">
        <v>436</v>
      </c>
      <c r="E46" s="39">
        <v>109176000</v>
      </c>
      <c r="G46" s="39">
        <v>0</v>
      </c>
      <c r="H46" s="39">
        <v>109176000</v>
      </c>
      <c r="I46" s="39">
        <v>0</v>
      </c>
      <c r="J46" s="39">
        <v>109176000</v>
      </c>
      <c r="K46" s="39">
        <v>12000000</v>
      </c>
      <c r="L46" s="39">
        <v>46771955</v>
      </c>
      <c r="M46" s="39">
        <v>755574</v>
      </c>
      <c r="N46" s="39">
        <v>20831420</v>
      </c>
      <c r="O46" s="39">
        <v>19.079999999999998</v>
      </c>
    </row>
    <row r="47" spans="1:15" x14ac:dyDescent="0.25">
      <c r="A47" t="s">
        <v>1731</v>
      </c>
      <c r="B47" t="s">
        <v>158</v>
      </c>
      <c r="C47" s="24" t="s">
        <v>428</v>
      </c>
      <c r="D47" s="24" t="s">
        <v>1533</v>
      </c>
      <c r="E47" s="39">
        <v>1280699000</v>
      </c>
      <c r="G47" s="39">
        <v>0</v>
      </c>
      <c r="H47" s="39">
        <v>1280699000</v>
      </c>
      <c r="I47" s="39">
        <v>0</v>
      </c>
      <c r="J47" s="39">
        <v>1280699000</v>
      </c>
      <c r="K47" s="39">
        <v>20378592</v>
      </c>
      <c r="L47" s="39">
        <v>702135066</v>
      </c>
      <c r="M47" s="39">
        <v>77040766</v>
      </c>
      <c r="N47" s="39">
        <v>373337145</v>
      </c>
      <c r="O47" s="39">
        <v>29.15</v>
      </c>
    </row>
    <row r="48" spans="1:15" x14ac:dyDescent="0.25">
      <c r="A48" t="s">
        <v>1731</v>
      </c>
      <c r="B48" t="s">
        <v>155</v>
      </c>
      <c r="C48" s="24" t="s">
        <v>426</v>
      </c>
      <c r="D48" s="24" t="s">
        <v>141</v>
      </c>
      <c r="E48" s="39">
        <v>51182000</v>
      </c>
      <c r="G48" s="39">
        <v>0</v>
      </c>
      <c r="H48" s="39">
        <v>51182000</v>
      </c>
      <c r="I48" s="39">
        <v>0</v>
      </c>
      <c r="J48" s="39">
        <v>51182000</v>
      </c>
      <c r="K48" s="39">
        <v>0</v>
      </c>
      <c r="L48" s="39">
        <v>43022750</v>
      </c>
      <c r="M48" s="39">
        <v>3702276</v>
      </c>
      <c r="N48" s="39">
        <v>17809104</v>
      </c>
      <c r="O48" s="39">
        <v>34.799999999999997</v>
      </c>
    </row>
    <row r="49" spans="1:15" x14ac:dyDescent="0.25">
      <c r="A49" t="s">
        <v>1731</v>
      </c>
      <c r="B49" t="s">
        <v>149</v>
      </c>
      <c r="C49" s="24" t="s">
        <v>422</v>
      </c>
      <c r="D49" s="24" t="s">
        <v>1532</v>
      </c>
      <c r="E49" s="39">
        <v>75473000</v>
      </c>
      <c r="G49" s="39">
        <v>0</v>
      </c>
      <c r="H49" s="39">
        <v>75473000</v>
      </c>
      <c r="I49" s="39">
        <v>0</v>
      </c>
      <c r="J49" s="39">
        <v>75473000</v>
      </c>
      <c r="K49" s="39">
        <v>353092</v>
      </c>
      <c r="L49" s="39">
        <v>59187124</v>
      </c>
      <c r="M49" s="39">
        <v>7933103</v>
      </c>
      <c r="N49" s="39">
        <v>25503502</v>
      </c>
      <c r="O49" s="39">
        <v>33.79</v>
      </c>
    </row>
    <row r="50" spans="1:15" x14ac:dyDescent="0.25">
      <c r="A50" t="s">
        <v>1731</v>
      </c>
      <c r="B50" t="s">
        <v>146</v>
      </c>
      <c r="C50" s="24" t="s">
        <v>420</v>
      </c>
      <c r="D50" s="24" t="s">
        <v>1531</v>
      </c>
      <c r="E50" s="39">
        <v>25226000</v>
      </c>
      <c r="G50" s="39">
        <v>0</v>
      </c>
      <c r="H50" s="39">
        <v>25226000</v>
      </c>
      <c r="I50" s="39">
        <v>0</v>
      </c>
      <c r="J50" s="39">
        <v>25226000</v>
      </c>
      <c r="K50" s="39">
        <v>0</v>
      </c>
      <c r="L50" s="39">
        <v>146205</v>
      </c>
      <c r="M50" s="39">
        <v>0</v>
      </c>
      <c r="N50" s="39">
        <v>146205</v>
      </c>
      <c r="O50" s="39">
        <v>0.57999999999999996</v>
      </c>
    </row>
    <row r="51" spans="1:15" x14ac:dyDescent="0.25">
      <c r="A51" t="s">
        <v>1731</v>
      </c>
      <c r="B51" t="s">
        <v>143</v>
      </c>
      <c r="C51" s="24" t="s">
        <v>418</v>
      </c>
      <c r="D51" s="24" t="s">
        <v>419</v>
      </c>
      <c r="E51" s="39">
        <v>534345000</v>
      </c>
      <c r="G51" s="39">
        <v>0</v>
      </c>
      <c r="H51" s="39">
        <v>534345000</v>
      </c>
      <c r="I51" s="39">
        <v>0</v>
      </c>
      <c r="J51" s="39">
        <v>534345000</v>
      </c>
      <c r="K51" s="39">
        <v>4276000</v>
      </c>
      <c r="L51" s="39">
        <v>442062518</v>
      </c>
      <c r="M51" s="39">
        <v>49696387</v>
      </c>
      <c r="N51" s="39">
        <v>205569951</v>
      </c>
      <c r="O51" s="39">
        <v>38.47</v>
      </c>
    </row>
    <row r="52" spans="1:15" x14ac:dyDescent="0.25">
      <c r="A52" t="s">
        <v>1731</v>
      </c>
      <c r="B52" t="s">
        <v>1530</v>
      </c>
      <c r="C52" s="24" t="s">
        <v>1529</v>
      </c>
      <c r="D52" s="24" t="s">
        <v>1528</v>
      </c>
      <c r="E52" s="39">
        <v>534345000</v>
      </c>
      <c r="G52" s="39">
        <v>0</v>
      </c>
      <c r="H52" s="39">
        <v>534345000</v>
      </c>
      <c r="I52" s="39">
        <v>0</v>
      </c>
      <c r="J52" s="39">
        <v>534345000</v>
      </c>
      <c r="K52" s="39">
        <v>4276000</v>
      </c>
      <c r="L52" s="39">
        <v>442062518</v>
      </c>
      <c r="M52" s="39">
        <v>49696387</v>
      </c>
      <c r="N52" s="39">
        <v>205569951</v>
      </c>
      <c r="O52" s="39">
        <v>38.47</v>
      </c>
    </row>
    <row r="53" spans="1:15" x14ac:dyDescent="0.25">
      <c r="A53" t="s">
        <v>1731</v>
      </c>
      <c r="B53" t="s">
        <v>140</v>
      </c>
      <c r="C53" s="24" t="s">
        <v>417</v>
      </c>
      <c r="D53" s="24" t="s">
        <v>138</v>
      </c>
      <c r="E53" s="39">
        <v>243705000</v>
      </c>
      <c r="G53" s="39">
        <v>0</v>
      </c>
      <c r="H53" s="39">
        <v>243705000</v>
      </c>
      <c r="I53" s="39">
        <v>0</v>
      </c>
      <c r="J53" s="39">
        <v>243705000</v>
      </c>
      <c r="K53" s="39">
        <v>0</v>
      </c>
      <c r="L53" s="39">
        <v>32026586</v>
      </c>
      <c r="M53" s="39">
        <v>0</v>
      </c>
      <c r="N53" s="39">
        <v>0</v>
      </c>
      <c r="O53" s="39">
        <v>0</v>
      </c>
    </row>
    <row r="54" spans="1:15" x14ac:dyDescent="0.25">
      <c r="A54" t="s">
        <v>1731</v>
      </c>
      <c r="B54" t="s">
        <v>1527</v>
      </c>
      <c r="C54" s="24" t="s">
        <v>1526</v>
      </c>
      <c r="D54" s="24" t="s">
        <v>1525</v>
      </c>
      <c r="E54" s="39">
        <v>243705000</v>
      </c>
      <c r="G54" s="39">
        <v>0</v>
      </c>
      <c r="H54" s="39">
        <v>243705000</v>
      </c>
      <c r="I54" s="39">
        <v>0</v>
      </c>
      <c r="J54" s="39">
        <v>243705000</v>
      </c>
      <c r="K54" s="39">
        <v>0</v>
      </c>
      <c r="L54" s="39">
        <v>32026586</v>
      </c>
      <c r="M54" s="39">
        <v>0</v>
      </c>
      <c r="N54" s="39">
        <v>0</v>
      </c>
      <c r="O54" s="39">
        <v>0</v>
      </c>
    </row>
    <row r="55" spans="1:15" x14ac:dyDescent="0.25">
      <c r="A55" t="s">
        <v>1731</v>
      </c>
      <c r="B55" t="s">
        <v>137</v>
      </c>
      <c r="C55" s="24" t="s">
        <v>416</v>
      </c>
      <c r="D55" s="24" t="s">
        <v>1524</v>
      </c>
      <c r="E55" s="39">
        <v>189768000</v>
      </c>
      <c r="G55" s="39">
        <v>0</v>
      </c>
      <c r="H55" s="39">
        <v>189768000</v>
      </c>
      <c r="I55" s="39">
        <v>0</v>
      </c>
      <c r="J55" s="39">
        <v>189768000</v>
      </c>
      <c r="K55" s="39">
        <v>15749500</v>
      </c>
      <c r="L55" s="39">
        <v>122189883</v>
      </c>
      <c r="M55" s="39">
        <v>15709000</v>
      </c>
      <c r="N55" s="39">
        <v>122149383</v>
      </c>
      <c r="O55" s="39">
        <v>64.37</v>
      </c>
    </row>
    <row r="56" spans="1:15" x14ac:dyDescent="0.25">
      <c r="A56" t="s">
        <v>1731</v>
      </c>
      <c r="B56" t="s">
        <v>415</v>
      </c>
      <c r="C56" s="24" t="s">
        <v>414</v>
      </c>
      <c r="D56" s="24" t="s">
        <v>1523</v>
      </c>
      <c r="E56" s="39">
        <v>141372000</v>
      </c>
      <c r="G56" s="39">
        <v>0</v>
      </c>
      <c r="H56" s="39">
        <v>141372000</v>
      </c>
      <c r="I56" s="39">
        <v>0</v>
      </c>
      <c r="J56" s="39">
        <v>141372000</v>
      </c>
      <c r="K56" s="39">
        <v>10872380</v>
      </c>
      <c r="L56" s="39">
        <v>89871230</v>
      </c>
      <c r="M56" s="39">
        <v>10872380</v>
      </c>
      <c r="N56" s="39">
        <v>89871230</v>
      </c>
      <c r="O56" s="39">
        <v>63.57</v>
      </c>
    </row>
    <row r="57" spans="1:15" x14ac:dyDescent="0.25">
      <c r="A57" t="s">
        <v>1731</v>
      </c>
      <c r="B57" t="s">
        <v>412</v>
      </c>
      <c r="C57" s="24" t="s">
        <v>411</v>
      </c>
      <c r="D57" s="24" t="s">
        <v>410</v>
      </c>
      <c r="E57" s="39">
        <v>6390000</v>
      </c>
      <c r="G57" s="39">
        <v>0</v>
      </c>
      <c r="H57" s="39">
        <v>6390000</v>
      </c>
      <c r="I57" s="39">
        <v>0</v>
      </c>
      <c r="J57" s="39">
        <v>6390000</v>
      </c>
      <c r="K57" s="39">
        <v>1165980</v>
      </c>
      <c r="L57" s="39">
        <v>4766843</v>
      </c>
      <c r="M57" s="39">
        <v>1165980</v>
      </c>
      <c r="N57" s="39">
        <v>4766843</v>
      </c>
      <c r="O57" s="39">
        <v>74.599999999999994</v>
      </c>
    </row>
    <row r="58" spans="1:15" x14ac:dyDescent="0.25">
      <c r="A58" t="s">
        <v>1731</v>
      </c>
      <c r="B58" t="s">
        <v>409</v>
      </c>
      <c r="C58" s="24" t="s">
        <v>408</v>
      </c>
      <c r="D58" s="24" t="s">
        <v>407</v>
      </c>
      <c r="E58" s="39">
        <v>2682000</v>
      </c>
      <c r="G58" s="39">
        <v>0</v>
      </c>
      <c r="H58" s="39">
        <v>2682000</v>
      </c>
      <c r="I58" s="39">
        <v>0</v>
      </c>
      <c r="J58" s="39">
        <v>2682000</v>
      </c>
      <c r="K58" s="39">
        <v>0</v>
      </c>
      <c r="L58" s="39">
        <v>766630</v>
      </c>
      <c r="M58" s="39">
        <v>0</v>
      </c>
      <c r="N58" s="39">
        <v>766630</v>
      </c>
      <c r="O58" s="39">
        <v>28.58</v>
      </c>
    </row>
    <row r="59" spans="1:15" x14ac:dyDescent="0.25">
      <c r="A59" t="s">
        <v>1731</v>
      </c>
      <c r="B59" t="s">
        <v>406</v>
      </c>
      <c r="C59" s="24" t="s">
        <v>405</v>
      </c>
      <c r="D59" s="24" t="s">
        <v>1522</v>
      </c>
      <c r="E59" s="39">
        <v>39324000</v>
      </c>
      <c r="G59" s="39">
        <v>0</v>
      </c>
      <c r="H59" s="39">
        <v>39324000</v>
      </c>
      <c r="I59" s="39">
        <v>0</v>
      </c>
      <c r="J59" s="39">
        <v>39324000</v>
      </c>
      <c r="K59" s="39">
        <v>3711140</v>
      </c>
      <c r="L59" s="39">
        <v>26785180</v>
      </c>
      <c r="M59" s="39">
        <v>3670640</v>
      </c>
      <c r="N59" s="39">
        <v>26744680</v>
      </c>
      <c r="O59" s="39">
        <v>68.010000000000005</v>
      </c>
    </row>
    <row r="60" spans="1:15" x14ac:dyDescent="0.25">
      <c r="A60" t="s">
        <v>1731</v>
      </c>
      <c r="B60" t="s">
        <v>134</v>
      </c>
      <c r="C60" s="24" t="s">
        <v>403</v>
      </c>
      <c r="D60" s="24" t="s">
        <v>1521</v>
      </c>
      <c r="E60" s="39">
        <v>40000000</v>
      </c>
      <c r="G60" s="39">
        <v>0</v>
      </c>
      <c r="H60" s="39">
        <v>40000000</v>
      </c>
      <c r="I60" s="39">
        <v>0</v>
      </c>
      <c r="J60" s="39">
        <v>40000000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</row>
    <row r="61" spans="1:15" x14ac:dyDescent="0.25">
      <c r="A61" t="s">
        <v>1731</v>
      </c>
      <c r="B61" t="s">
        <v>1520</v>
      </c>
      <c r="C61" s="24" t="s">
        <v>1519</v>
      </c>
      <c r="D61" s="24" t="s">
        <v>1518</v>
      </c>
      <c r="E61" s="39">
        <v>40000000</v>
      </c>
      <c r="G61" s="39">
        <v>0</v>
      </c>
      <c r="H61" s="39">
        <v>40000000</v>
      </c>
      <c r="I61" s="39">
        <v>0</v>
      </c>
      <c r="J61" s="39">
        <v>40000000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</row>
    <row r="62" spans="1:15" x14ac:dyDescent="0.25">
      <c r="A62" t="s">
        <v>1731</v>
      </c>
      <c r="B62" t="s">
        <v>131</v>
      </c>
      <c r="C62" s="24" t="s">
        <v>402</v>
      </c>
      <c r="D62" s="24" t="s">
        <v>401</v>
      </c>
      <c r="E62" s="39">
        <v>76000000</v>
      </c>
      <c r="G62" s="39">
        <v>0</v>
      </c>
      <c r="H62" s="39">
        <v>76000000</v>
      </c>
      <c r="I62" s="39">
        <v>0</v>
      </c>
      <c r="J62" s="39">
        <v>76000000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</row>
    <row r="63" spans="1:15" x14ac:dyDescent="0.25">
      <c r="A63" t="s">
        <v>1731</v>
      </c>
      <c r="B63" t="s">
        <v>128</v>
      </c>
      <c r="C63" s="24" t="s">
        <v>397</v>
      </c>
      <c r="D63" s="24" t="s">
        <v>123</v>
      </c>
      <c r="E63" s="39">
        <v>45000000</v>
      </c>
      <c r="G63" s="39">
        <v>0</v>
      </c>
      <c r="H63" s="39">
        <v>45000000</v>
      </c>
      <c r="I63" s="39">
        <v>0</v>
      </c>
      <c r="J63" s="39">
        <v>45000000</v>
      </c>
      <c r="K63" s="39">
        <v>0</v>
      </c>
      <c r="L63" s="39">
        <v>3500000</v>
      </c>
      <c r="M63" s="39">
        <v>0</v>
      </c>
      <c r="N63" s="39">
        <v>2159000</v>
      </c>
      <c r="O63" s="39">
        <v>4.8</v>
      </c>
    </row>
    <row r="64" spans="1:15" x14ac:dyDescent="0.25">
      <c r="A64" t="s">
        <v>1731</v>
      </c>
      <c r="B64" t="s">
        <v>119</v>
      </c>
      <c r="C64" s="24" t="s">
        <v>394</v>
      </c>
      <c r="D64" s="24" t="s">
        <v>117</v>
      </c>
      <c r="E64" s="39">
        <v>12000000</v>
      </c>
      <c r="G64" s="39">
        <v>0</v>
      </c>
      <c r="H64" s="39">
        <v>12000000</v>
      </c>
      <c r="I64" s="39">
        <v>0</v>
      </c>
      <c r="J64" s="39">
        <v>12000000</v>
      </c>
      <c r="K64" s="39">
        <v>0</v>
      </c>
      <c r="L64" s="39">
        <v>1683792</v>
      </c>
      <c r="M64" s="39">
        <v>0</v>
      </c>
      <c r="N64" s="39">
        <v>1683792</v>
      </c>
      <c r="O64" s="39">
        <v>14.03</v>
      </c>
    </row>
    <row r="65" spans="1:15" x14ac:dyDescent="0.25">
      <c r="A65" t="s">
        <v>1731</v>
      </c>
      <c r="B65" t="s">
        <v>113</v>
      </c>
      <c r="C65" s="24" t="s">
        <v>1514</v>
      </c>
      <c r="D65" s="24" t="s">
        <v>1513</v>
      </c>
      <c r="E65" s="39">
        <v>10000000</v>
      </c>
      <c r="G65" s="39">
        <v>0</v>
      </c>
      <c r="H65" s="39">
        <v>10000000</v>
      </c>
      <c r="I65" s="39">
        <v>0</v>
      </c>
      <c r="J65" s="39">
        <v>10000000</v>
      </c>
      <c r="K65" s="39">
        <v>0</v>
      </c>
      <c r="L65" s="39">
        <v>1683792</v>
      </c>
      <c r="M65" s="39">
        <v>0</v>
      </c>
      <c r="N65" s="39">
        <v>1683792</v>
      </c>
      <c r="O65" s="39">
        <v>16.84</v>
      </c>
    </row>
    <row r="66" spans="1:15" x14ac:dyDescent="0.25">
      <c r="A66" t="s">
        <v>1731</v>
      </c>
      <c r="B66" t="s">
        <v>1512</v>
      </c>
      <c r="C66" s="24" t="s">
        <v>1511</v>
      </c>
      <c r="D66" s="24" t="s">
        <v>396</v>
      </c>
      <c r="E66" s="39">
        <v>2000000</v>
      </c>
      <c r="G66" s="39">
        <v>0</v>
      </c>
      <c r="H66" s="39">
        <v>2000000</v>
      </c>
      <c r="I66" s="39">
        <v>0</v>
      </c>
      <c r="J66" s="39">
        <v>2000000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</row>
    <row r="67" spans="1:15" x14ac:dyDescent="0.25">
      <c r="A67" t="s">
        <v>1731</v>
      </c>
      <c r="B67" t="s">
        <v>1330</v>
      </c>
      <c r="C67" s="24" t="s">
        <v>1510</v>
      </c>
      <c r="D67" s="24" t="s">
        <v>1509</v>
      </c>
      <c r="E67" s="39">
        <v>11766716000</v>
      </c>
      <c r="G67" s="39">
        <v>6795000000</v>
      </c>
      <c r="H67" s="39">
        <v>18561716000</v>
      </c>
      <c r="I67" s="39">
        <v>0</v>
      </c>
      <c r="J67" s="39">
        <v>18561716000</v>
      </c>
      <c r="K67" s="39">
        <v>197654857</v>
      </c>
      <c r="L67" s="39">
        <v>8553281214</v>
      </c>
      <c r="M67" s="39">
        <v>712123992</v>
      </c>
      <c r="N67" s="39">
        <v>4964787619</v>
      </c>
      <c r="O67" s="39">
        <v>26.75</v>
      </c>
    </row>
    <row r="68" spans="1:15" x14ac:dyDescent="0.25">
      <c r="A68" t="s">
        <v>1731</v>
      </c>
      <c r="B68" t="s">
        <v>1327</v>
      </c>
      <c r="C68" s="24" t="s">
        <v>1508</v>
      </c>
      <c r="D68" s="24" t="s">
        <v>358</v>
      </c>
      <c r="E68" s="39">
        <v>10820775000</v>
      </c>
      <c r="G68" s="39">
        <v>6795000000</v>
      </c>
      <c r="H68" s="39">
        <v>17615775000</v>
      </c>
      <c r="I68" s="39">
        <v>0</v>
      </c>
      <c r="J68" s="39">
        <v>17615775000</v>
      </c>
      <c r="K68" s="39">
        <v>197654857</v>
      </c>
      <c r="L68" s="39">
        <v>8472954533</v>
      </c>
      <c r="M68" s="39">
        <v>708545592</v>
      </c>
      <c r="N68" s="39">
        <v>4884460938</v>
      </c>
      <c r="O68" s="39">
        <v>27.73</v>
      </c>
    </row>
    <row r="69" spans="1:15" x14ac:dyDescent="0.25">
      <c r="A69" t="s">
        <v>1731</v>
      </c>
      <c r="B69" t="s">
        <v>1507</v>
      </c>
      <c r="C69" s="24" t="s">
        <v>1506</v>
      </c>
      <c r="D69" s="24" t="s">
        <v>1505</v>
      </c>
      <c r="E69" s="39">
        <v>10820775000</v>
      </c>
      <c r="G69" s="39">
        <v>6795000000</v>
      </c>
      <c r="H69" s="39">
        <v>17615775000</v>
      </c>
      <c r="I69" s="39">
        <v>0</v>
      </c>
      <c r="J69" s="39">
        <v>17615775000</v>
      </c>
      <c r="K69" s="39">
        <v>197654857</v>
      </c>
      <c r="L69" s="39">
        <v>8472954533</v>
      </c>
      <c r="M69" s="39">
        <v>708545592</v>
      </c>
      <c r="N69" s="39">
        <v>4884460938</v>
      </c>
      <c r="O69" s="39">
        <v>27.73</v>
      </c>
    </row>
    <row r="70" spans="1:15" x14ac:dyDescent="0.25">
      <c r="A70" t="s">
        <v>1731</v>
      </c>
      <c r="B70" t="s">
        <v>1623</v>
      </c>
      <c r="C70" s="24" t="s">
        <v>1622</v>
      </c>
      <c r="D70" s="24" t="s">
        <v>1621</v>
      </c>
      <c r="E70" s="39">
        <v>6109599000</v>
      </c>
      <c r="G70" s="39">
        <v>7500488000</v>
      </c>
      <c r="H70" s="39">
        <v>13610087000</v>
      </c>
      <c r="I70" s="39">
        <v>0</v>
      </c>
      <c r="J70" s="39">
        <v>13610087000</v>
      </c>
      <c r="K70" s="39">
        <v>172999657</v>
      </c>
      <c r="L70" s="39">
        <v>5980988320</v>
      </c>
      <c r="M70" s="39">
        <v>528190953</v>
      </c>
      <c r="N70" s="39">
        <v>3330765180</v>
      </c>
      <c r="O70" s="39">
        <v>24.47</v>
      </c>
    </row>
    <row r="71" spans="1:15" x14ac:dyDescent="0.25">
      <c r="A71" t="s">
        <v>1731</v>
      </c>
      <c r="B71" t="s">
        <v>1788</v>
      </c>
      <c r="C71" s="24" t="s">
        <v>1787</v>
      </c>
      <c r="D71" s="24" t="s">
        <v>1786</v>
      </c>
      <c r="E71" s="39">
        <v>6109599000</v>
      </c>
      <c r="G71" s="39">
        <v>7500488000</v>
      </c>
      <c r="H71" s="39">
        <v>13610087000</v>
      </c>
      <c r="I71" s="39">
        <v>0</v>
      </c>
      <c r="J71" s="39">
        <v>13610087000</v>
      </c>
      <c r="K71" s="39">
        <v>172999657</v>
      </c>
      <c r="L71" s="39">
        <v>5980988320</v>
      </c>
      <c r="M71" s="39">
        <v>528190953</v>
      </c>
      <c r="N71" s="39">
        <v>3330765180</v>
      </c>
      <c r="O71" s="39">
        <v>24.47</v>
      </c>
    </row>
    <row r="72" spans="1:15" x14ac:dyDescent="0.25">
      <c r="A72" t="s">
        <v>1731</v>
      </c>
      <c r="B72" t="s">
        <v>1785</v>
      </c>
      <c r="C72" s="24" t="s">
        <v>1784</v>
      </c>
      <c r="D72" s="24" t="s">
        <v>1783</v>
      </c>
      <c r="E72" s="39">
        <v>710519000</v>
      </c>
      <c r="G72" s="39">
        <v>0</v>
      </c>
      <c r="H72" s="39">
        <v>710519000</v>
      </c>
      <c r="I72" s="39">
        <v>0</v>
      </c>
      <c r="J72" s="39">
        <v>710519000</v>
      </c>
      <c r="K72" s="39">
        <v>0</v>
      </c>
      <c r="L72" s="39">
        <v>696280000</v>
      </c>
      <c r="M72" s="39">
        <v>59680000</v>
      </c>
      <c r="N72" s="39">
        <v>371563333</v>
      </c>
      <c r="O72" s="39">
        <v>52.29</v>
      </c>
    </row>
    <row r="73" spans="1:15" x14ac:dyDescent="0.25">
      <c r="A73" t="s">
        <v>1731</v>
      </c>
      <c r="B73" t="s">
        <v>1782</v>
      </c>
      <c r="C73" s="24" t="s">
        <v>1781</v>
      </c>
      <c r="D73" s="24" t="s">
        <v>1780</v>
      </c>
      <c r="E73" s="39">
        <v>710519000</v>
      </c>
      <c r="G73" s="39">
        <v>0</v>
      </c>
      <c r="H73" s="39">
        <v>710519000</v>
      </c>
      <c r="I73" s="39">
        <v>0</v>
      </c>
      <c r="J73" s="39">
        <v>710519000</v>
      </c>
      <c r="K73" s="39">
        <v>0</v>
      </c>
      <c r="L73" s="39">
        <v>696280000</v>
      </c>
      <c r="M73" s="39">
        <v>59680000</v>
      </c>
      <c r="N73" s="39">
        <v>371563333</v>
      </c>
      <c r="O73" s="39">
        <v>52.29</v>
      </c>
    </row>
    <row r="74" spans="1:15" x14ac:dyDescent="0.25">
      <c r="A74" t="s">
        <v>1731</v>
      </c>
      <c r="B74" t="s">
        <v>1779</v>
      </c>
      <c r="C74" s="24" t="s">
        <v>1778</v>
      </c>
      <c r="D74" s="24" t="s">
        <v>1777</v>
      </c>
      <c r="E74" s="39">
        <v>616898000</v>
      </c>
      <c r="G74" s="39">
        <v>4500488000</v>
      </c>
      <c r="H74" s="39">
        <v>5117386000</v>
      </c>
      <c r="I74" s="39">
        <v>0</v>
      </c>
      <c r="J74" s="39">
        <v>5117386000</v>
      </c>
      <c r="K74" s="39">
        <v>16349657</v>
      </c>
      <c r="L74" s="39">
        <v>1209778966</v>
      </c>
      <c r="M74" s="39">
        <v>250538986</v>
      </c>
      <c r="N74" s="39">
        <v>544124966</v>
      </c>
      <c r="O74" s="39">
        <v>10.63</v>
      </c>
    </row>
    <row r="75" spans="1:15" x14ac:dyDescent="0.25">
      <c r="A75" t="s">
        <v>1731</v>
      </c>
      <c r="B75" t="s">
        <v>1776</v>
      </c>
      <c r="C75" s="24" t="s">
        <v>1775</v>
      </c>
      <c r="D75" s="24" t="s">
        <v>1774</v>
      </c>
      <c r="E75" s="39">
        <v>616898000</v>
      </c>
      <c r="G75" s="39">
        <v>4500488000</v>
      </c>
      <c r="H75" s="39">
        <v>5117386000</v>
      </c>
      <c r="I75" s="39">
        <v>0</v>
      </c>
      <c r="J75" s="39">
        <v>5117386000</v>
      </c>
      <c r="K75" s="39">
        <v>16349657</v>
      </c>
      <c r="L75" s="39">
        <v>1209778966</v>
      </c>
      <c r="M75" s="39">
        <v>250538986</v>
      </c>
      <c r="N75" s="39">
        <v>544124966</v>
      </c>
      <c r="O75" s="39">
        <v>10.63</v>
      </c>
    </row>
    <row r="76" spans="1:15" x14ac:dyDescent="0.25">
      <c r="A76" t="s">
        <v>1731</v>
      </c>
      <c r="B76" t="s">
        <v>1773</v>
      </c>
      <c r="C76" s="24" t="s">
        <v>1772</v>
      </c>
      <c r="D76" s="24" t="s">
        <v>1771</v>
      </c>
      <c r="E76" s="39">
        <v>840360000</v>
      </c>
      <c r="G76" s="39">
        <v>0</v>
      </c>
      <c r="H76" s="39">
        <v>840360000</v>
      </c>
      <c r="I76" s="39">
        <v>0</v>
      </c>
      <c r="J76" s="39">
        <v>840360000</v>
      </c>
      <c r="K76" s="39">
        <v>0</v>
      </c>
      <c r="L76" s="39">
        <v>671245147</v>
      </c>
      <c r="M76" s="39">
        <v>29717120</v>
      </c>
      <c r="N76" s="39">
        <v>504833787</v>
      </c>
      <c r="O76" s="39">
        <v>60.07</v>
      </c>
    </row>
    <row r="77" spans="1:15" x14ac:dyDescent="0.25">
      <c r="A77" t="s">
        <v>1731</v>
      </c>
      <c r="B77" t="s">
        <v>1770</v>
      </c>
      <c r="C77" s="24" t="s">
        <v>1769</v>
      </c>
      <c r="D77" s="24" t="s">
        <v>1768</v>
      </c>
      <c r="E77" s="39">
        <v>840360000</v>
      </c>
      <c r="G77" s="39">
        <v>0</v>
      </c>
      <c r="H77" s="39">
        <v>840360000</v>
      </c>
      <c r="I77" s="39">
        <v>0</v>
      </c>
      <c r="J77" s="39">
        <v>840360000</v>
      </c>
      <c r="K77" s="39">
        <v>0</v>
      </c>
      <c r="L77" s="39">
        <v>671245147</v>
      </c>
      <c r="M77" s="39">
        <v>29717120</v>
      </c>
      <c r="N77" s="39">
        <v>504833787</v>
      </c>
      <c r="O77" s="39">
        <v>60.07</v>
      </c>
    </row>
    <row r="78" spans="1:15" x14ac:dyDescent="0.25">
      <c r="A78" t="s">
        <v>1731</v>
      </c>
      <c r="B78" t="s">
        <v>1767</v>
      </c>
      <c r="C78" s="24" t="s">
        <v>1766</v>
      </c>
      <c r="D78" s="24" t="s">
        <v>1765</v>
      </c>
      <c r="E78" s="39">
        <v>370772000</v>
      </c>
      <c r="G78" s="39">
        <v>0</v>
      </c>
      <c r="H78" s="39">
        <v>370772000</v>
      </c>
      <c r="I78" s="39">
        <v>0</v>
      </c>
      <c r="J78" s="39">
        <v>370772000</v>
      </c>
      <c r="K78" s="39">
        <v>0</v>
      </c>
      <c r="L78" s="39">
        <v>322523067</v>
      </c>
      <c r="M78" s="39">
        <v>11400000</v>
      </c>
      <c r="N78" s="39">
        <v>258013067</v>
      </c>
      <c r="O78" s="39">
        <v>69.59</v>
      </c>
    </row>
    <row r="79" spans="1:15" x14ac:dyDescent="0.25">
      <c r="A79" t="s">
        <v>1731</v>
      </c>
      <c r="B79" t="s">
        <v>1764</v>
      </c>
      <c r="C79" s="24" t="s">
        <v>1763</v>
      </c>
      <c r="D79" s="24" t="s">
        <v>1762</v>
      </c>
      <c r="E79" s="39">
        <v>370772000</v>
      </c>
      <c r="G79" s="39">
        <v>0</v>
      </c>
      <c r="H79" s="39">
        <v>370772000</v>
      </c>
      <c r="I79" s="39">
        <v>0</v>
      </c>
      <c r="J79" s="39">
        <v>370772000</v>
      </c>
      <c r="K79" s="39">
        <v>0</v>
      </c>
      <c r="L79" s="39">
        <v>322523067</v>
      </c>
      <c r="M79" s="39">
        <v>11400000</v>
      </c>
      <c r="N79" s="39">
        <v>258013067</v>
      </c>
      <c r="O79" s="39">
        <v>69.59</v>
      </c>
    </row>
    <row r="80" spans="1:15" x14ac:dyDescent="0.25">
      <c r="A80" t="s">
        <v>1731</v>
      </c>
      <c r="B80" t="s">
        <v>1761</v>
      </c>
      <c r="C80" s="24" t="s">
        <v>1760</v>
      </c>
      <c r="D80" s="24" t="s">
        <v>1759</v>
      </c>
      <c r="E80" s="39">
        <v>981963000</v>
      </c>
      <c r="G80" s="39">
        <v>0</v>
      </c>
      <c r="H80" s="39">
        <v>981963000</v>
      </c>
      <c r="I80" s="39">
        <v>0</v>
      </c>
      <c r="J80" s="39">
        <v>981963000</v>
      </c>
      <c r="K80" s="39">
        <v>15650000</v>
      </c>
      <c r="L80" s="39">
        <v>856001140</v>
      </c>
      <c r="M80" s="39">
        <v>46081392</v>
      </c>
      <c r="N80" s="39">
        <v>671518024</v>
      </c>
      <c r="O80" s="39">
        <v>68.39</v>
      </c>
    </row>
    <row r="81" spans="1:15" x14ac:dyDescent="0.25">
      <c r="A81" t="s">
        <v>1731</v>
      </c>
      <c r="B81" t="s">
        <v>1758</v>
      </c>
      <c r="C81" s="24" t="s">
        <v>1757</v>
      </c>
      <c r="D81" s="24" t="s">
        <v>1756</v>
      </c>
      <c r="E81" s="39">
        <v>981963000</v>
      </c>
      <c r="G81" s="39">
        <v>0</v>
      </c>
      <c r="H81" s="39">
        <v>981963000</v>
      </c>
      <c r="I81" s="39">
        <v>0</v>
      </c>
      <c r="J81" s="39">
        <v>981963000</v>
      </c>
      <c r="K81" s="39">
        <v>15650000</v>
      </c>
      <c r="L81" s="39">
        <v>856001140</v>
      </c>
      <c r="M81" s="39">
        <v>46081392</v>
      </c>
      <c r="N81" s="39">
        <v>671518024</v>
      </c>
      <c r="O81" s="39">
        <v>68.39</v>
      </c>
    </row>
    <row r="82" spans="1:15" x14ac:dyDescent="0.25">
      <c r="A82" t="s">
        <v>1731</v>
      </c>
      <c r="B82" t="s">
        <v>1755</v>
      </c>
      <c r="C82" s="24" t="s">
        <v>1754</v>
      </c>
      <c r="D82" s="24" t="s">
        <v>1753</v>
      </c>
      <c r="E82" s="39">
        <v>1228205000</v>
      </c>
      <c r="G82" s="39">
        <v>0</v>
      </c>
      <c r="H82" s="39">
        <v>1228205000</v>
      </c>
      <c r="I82" s="39">
        <v>0</v>
      </c>
      <c r="J82" s="39">
        <v>1228205000</v>
      </c>
      <c r="K82" s="39">
        <v>141000000</v>
      </c>
      <c r="L82" s="39">
        <v>1218530000</v>
      </c>
      <c r="M82" s="39">
        <v>82920116</v>
      </c>
      <c r="N82" s="39">
        <v>483706783</v>
      </c>
      <c r="O82" s="39">
        <v>39.380000000000003</v>
      </c>
    </row>
    <row r="83" spans="1:15" x14ac:dyDescent="0.25">
      <c r="A83" t="s">
        <v>1731</v>
      </c>
      <c r="B83" t="s">
        <v>1752</v>
      </c>
      <c r="C83" s="24" t="s">
        <v>1751</v>
      </c>
      <c r="D83" s="24" t="s">
        <v>1750</v>
      </c>
      <c r="E83" s="39">
        <v>1228205000</v>
      </c>
      <c r="G83" s="39">
        <v>0</v>
      </c>
      <c r="H83" s="39">
        <v>1228205000</v>
      </c>
      <c r="I83" s="39">
        <v>0</v>
      </c>
      <c r="J83" s="39">
        <v>1228205000</v>
      </c>
      <c r="K83" s="39">
        <v>141000000</v>
      </c>
      <c r="L83" s="39">
        <v>1218530000</v>
      </c>
      <c r="M83" s="39">
        <v>82920116</v>
      </c>
      <c r="N83" s="39">
        <v>483706783</v>
      </c>
      <c r="O83" s="39">
        <v>39.380000000000003</v>
      </c>
    </row>
    <row r="84" spans="1:15" x14ac:dyDescent="0.25">
      <c r="A84" t="s">
        <v>1731</v>
      </c>
      <c r="B84" t="s">
        <v>1749</v>
      </c>
      <c r="C84" s="24" t="s">
        <v>1748</v>
      </c>
      <c r="D84" s="24" t="s">
        <v>1747</v>
      </c>
      <c r="E84" s="39">
        <v>1000832000</v>
      </c>
      <c r="G84" s="39">
        <v>0</v>
      </c>
      <c r="H84" s="39">
        <v>1000832000</v>
      </c>
      <c r="I84" s="39">
        <v>0</v>
      </c>
      <c r="J84" s="39">
        <v>1000832000</v>
      </c>
      <c r="K84" s="39">
        <v>0</v>
      </c>
      <c r="L84" s="39">
        <v>786180000</v>
      </c>
      <c r="M84" s="39">
        <v>37053339</v>
      </c>
      <c r="N84" s="39">
        <v>341155220</v>
      </c>
      <c r="O84" s="39">
        <v>34.090000000000003</v>
      </c>
    </row>
    <row r="85" spans="1:15" x14ac:dyDescent="0.25">
      <c r="A85" t="s">
        <v>1731</v>
      </c>
      <c r="B85" t="s">
        <v>1746</v>
      </c>
      <c r="C85" s="24" t="s">
        <v>1745</v>
      </c>
      <c r="D85" s="24" t="s">
        <v>1744</v>
      </c>
      <c r="E85" s="39">
        <v>1000832000</v>
      </c>
      <c r="G85" s="39">
        <v>0</v>
      </c>
      <c r="H85" s="39">
        <v>1000832000</v>
      </c>
      <c r="I85" s="39">
        <v>0</v>
      </c>
      <c r="J85" s="39">
        <v>1000832000</v>
      </c>
      <c r="K85" s="39">
        <v>0</v>
      </c>
      <c r="L85" s="39">
        <v>786180000</v>
      </c>
      <c r="M85" s="39">
        <v>37053339</v>
      </c>
      <c r="N85" s="39">
        <v>341155220</v>
      </c>
      <c r="O85" s="39">
        <v>34.090000000000003</v>
      </c>
    </row>
    <row r="86" spans="1:15" x14ac:dyDescent="0.25">
      <c r="A86" t="s">
        <v>1731</v>
      </c>
      <c r="B86" t="s">
        <v>1743</v>
      </c>
      <c r="C86" s="24" t="s">
        <v>1742</v>
      </c>
      <c r="D86" s="24" t="s">
        <v>1741</v>
      </c>
      <c r="E86" s="39">
        <v>360050000</v>
      </c>
      <c r="G86" s="39">
        <v>3000000000</v>
      </c>
      <c r="H86" s="39">
        <v>3360050000</v>
      </c>
      <c r="I86" s="39">
        <v>0</v>
      </c>
      <c r="J86" s="39">
        <v>3360050000</v>
      </c>
      <c r="K86" s="39">
        <v>0</v>
      </c>
      <c r="L86" s="39">
        <v>220450000</v>
      </c>
      <c r="M86" s="39">
        <v>10800000</v>
      </c>
      <c r="N86" s="39">
        <v>155850000</v>
      </c>
      <c r="O86" s="39">
        <v>4.6399999999999997</v>
      </c>
    </row>
    <row r="87" spans="1:15" x14ac:dyDescent="0.25">
      <c r="A87" t="s">
        <v>1731</v>
      </c>
      <c r="B87" t="s">
        <v>1740</v>
      </c>
      <c r="C87" s="24" t="s">
        <v>1739</v>
      </c>
      <c r="D87" s="24" t="s">
        <v>1738</v>
      </c>
      <c r="E87" s="39">
        <v>360050000</v>
      </c>
      <c r="G87" s="39">
        <v>3000000000</v>
      </c>
      <c r="H87" s="39">
        <v>3360050000</v>
      </c>
      <c r="I87" s="39">
        <v>0</v>
      </c>
      <c r="J87" s="39">
        <v>3360050000</v>
      </c>
      <c r="K87" s="39">
        <v>0</v>
      </c>
      <c r="L87" s="39">
        <v>220450000</v>
      </c>
      <c r="M87" s="39">
        <v>10800000</v>
      </c>
      <c r="N87" s="39">
        <v>155850000</v>
      </c>
      <c r="O87" s="39">
        <v>4.6399999999999997</v>
      </c>
    </row>
    <row r="88" spans="1:15" x14ac:dyDescent="0.25">
      <c r="A88" t="s">
        <v>1731</v>
      </c>
      <c r="B88" t="s">
        <v>1474</v>
      </c>
      <c r="C88" s="24" t="s">
        <v>1473</v>
      </c>
      <c r="D88" s="24" t="s">
        <v>1472</v>
      </c>
      <c r="E88" s="39">
        <v>4711176000</v>
      </c>
      <c r="G88" s="39">
        <v>-705488000</v>
      </c>
      <c r="H88" s="39">
        <v>4005688000</v>
      </c>
      <c r="I88" s="39">
        <v>0</v>
      </c>
      <c r="J88" s="39">
        <v>4005688000</v>
      </c>
      <c r="K88" s="39">
        <v>24655200</v>
      </c>
      <c r="L88" s="39">
        <v>2491966213</v>
      </c>
      <c r="M88" s="39">
        <v>180354639</v>
      </c>
      <c r="N88" s="39">
        <v>1553695758</v>
      </c>
      <c r="O88" s="39">
        <v>38.79</v>
      </c>
    </row>
    <row r="89" spans="1:15" x14ac:dyDescent="0.25">
      <c r="A89" t="s">
        <v>1731</v>
      </c>
      <c r="B89" t="s">
        <v>1462</v>
      </c>
      <c r="C89" s="24" t="s">
        <v>1461</v>
      </c>
      <c r="D89" s="24" t="s">
        <v>1460</v>
      </c>
      <c r="E89" s="39">
        <v>4711176000</v>
      </c>
      <c r="G89" s="39">
        <v>-705488000</v>
      </c>
      <c r="H89" s="39">
        <v>4005688000</v>
      </c>
      <c r="I89" s="39">
        <v>0</v>
      </c>
      <c r="J89" s="39">
        <v>4005688000</v>
      </c>
      <c r="K89" s="39">
        <v>24655200</v>
      </c>
      <c r="L89" s="39">
        <v>2491966213</v>
      </c>
      <c r="M89" s="39">
        <v>180354639</v>
      </c>
      <c r="N89" s="39">
        <v>1553695758</v>
      </c>
      <c r="O89" s="39">
        <v>38.79</v>
      </c>
    </row>
    <row r="90" spans="1:15" x14ac:dyDescent="0.25">
      <c r="A90" t="s">
        <v>1731</v>
      </c>
      <c r="B90" t="s">
        <v>1737</v>
      </c>
      <c r="C90" s="24" t="s">
        <v>1736</v>
      </c>
      <c r="D90" s="24" t="s">
        <v>1735</v>
      </c>
      <c r="E90" s="39">
        <v>4711176000</v>
      </c>
      <c r="G90" s="39">
        <v>-705488000</v>
      </c>
      <c r="H90" s="39">
        <v>4005688000</v>
      </c>
      <c r="I90" s="39">
        <v>0</v>
      </c>
      <c r="J90" s="39">
        <v>4005688000</v>
      </c>
      <c r="K90" s="39">
        <v>24655200</v>
      </c>
      <c r="L90" s="39">
        <v>2491966213</v>
      </c>
      <c r="M90" s="39">
        <v>180354639</v>
      </c>
      <c r="N90" s="39">
        <v>1553695758</v>
      </c>
      <c r="O90" s="39">
        <v>38.79</v>
      </c>
    </row>
    <row r="91" spans="1:15" x14ac:dyDescent="0.25">
      <c r="A91" t="s">
        <v>1731</v>
      </c>
      <c r="B91" t="s">
        <v>1734</v>
      </c>
      <c r="C91" s="24" t="s">
        <v>1733</v>
      </c>
      <c r="D91" s="24" t="s">
        <v>1732</v>
      </c>
      <c r="E91" s="39">
        <v>4711176000</v>
      </c>
      <c r="G91" s="39">
        <v>-705488000</v>
      </c>
      <c r="H91" s="39">
        <v>4005688000</v>
      </c>
      <c r="I91" s="39">
        <v>0</v>
      </c>
      <c r="J91" s="39">
        <v>4005688000</v>
      </c>
      <c r="K91" s="39">
        <v>24655200</v>
      </c>
      <c r="L91" s="39">
        <v>2491966213</v>
      </c>
      <c r="M91" s="39">
        <v>180354639</v>
      </c>
      <c r="N91" s="39">
        <v>1553695758</v>
      </c>
      <c r="O91" s="39">
        <v>38.79</v>
      </c>
    </row>
    <row r="92" spans="1:15" x14ac:dyDescent="0.25">
      <c r="A92" t="s">
        <v>1731</v>
      </c>
      <c r="B92" t="s">
        <v>1309</v>
      </c>
      <c r="C92" s="24" t="s">
        <v>1452</v>
      </c>
      <c r="D92" s="24" t="s">
        <v>1451</v>
      </c>
      <c r="E92" s="39">
        <v>945941000</v>
      </c>
      <c r="G92" s="39">
        <v>0</v>
      </c>
      <c r="H92" s="39">
        <v>945941000</v>
      </c>
      <c r="I92" s="39">
        <v>0</v>
      </c>
      <c r="J92" s="39">
        <v>945941000</v>
      </c>
      <c r="K92" s="39">
        <v>0</v>
      </c>
      <c r="L92" s="39">
        <v>80326681</v>
      </c>
      <c r="M92" s="39">
        <v>3578400</v>
      </c>
      <c r="N92" s="39">
        <v>80326681</v>
      </c>
      <c r="O92" s="39">
        <v>8.49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8.85546875" style="39" bestFit="1" customWidth="1"/>
    <col min="6" max="6" width="11.42578125" style="39"/>
    <col min="7" max="7" width="17.85546875" style="39" bestFit="1" customWidth="1"/>
    <col min="8" max="8" width="18.85546875" style="39" bestFit="1" customWidth="1"/>
    <col min="9" max="9" width="5" style="39" bestFit="1" customWidth="1"/>
    <col min="10" max="10" width="18.85546875" style="39" bestFit="1" customWidth="1"/>
    <col min="11" max="11" width="17.85546875" style="39" bestFit="1" customWidth="1"/>
    <col min="12" max="12" width="18.85546875" style="39" bestFit="1" customWidth="1"/>
    <col min="13" max="13" width="17.85546875" style="39" bestFit="1" customWidth="1"/>
    <col min="14" max="14" width="18.85546875" style="39" bestFit="1" customWidth="1"/>
    <col min="15" max="15" width="7" style="39" bestFit="1" customWidth="1"/>
  </cols>
  <sheetData>
    <row r="1" spans="1:15" x14ac:dyDescent="0.25">
      <c r="A1" t="s">
        <v>1874</v>
      </c>
      <c r="B1" s="45"/>
      <c r="C1" s="24" t="s">
        <v>1876</v>
      </c>
    </row>
    <row r="2" spans="1:15" x14ac:dyDescent="0.25">
      <c r="A2" t="s">
        <v>1875</v>
      </c>
      <c r="B2" s="45"/>
      <c r="C2" s="24" t="s">
        <v>1874</v>
      </c>
    </row>
    <row r="3" spans="1:15" x14ac:dyDescent="0.25">
      <c r="A3">
        <v>113</v>
      </c>
      <c r="B3" s="45"/>
      <c r="C3" s="24" t="s">
        <v>1873</v>
      </c>
    </row>
    <row r="4" spans="1:15" x14ac:dyDescent="0.25">
      <c r="B4" s="45"/>
      <c r="C4" s="49" t="s">
        <v>315</v>
      </c>
    </row>
    <row r="5" spans="1:15" x14ac:dyDescent="0.25">
      <c r="B5" s="45"/>
      <c r="C5" s="48">
        <v>113</v>
      </c>
      <c r="D5" s="4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x14ac:dyDescent="0.25">
      <c r="B6" s="45"/>
      <c r="C6" t="str">
        <f>MID(17:17,1,1)</f>
        <v>3</v>
      </c>
    </row>
    <row r="7" spans="1:15" x14ac:dyDescent="0.25">
      <c r="B7" s="45"/>
      <c r="C7" s="24"/>
      <c r="D7" t="str">
        <f>MID(C1,FIND("Mes =",C1,1)+5,3)</f>
        <v xml:space="preserve"> 9 </v>
      </c>
      <c r="E7" s="39" t="str">
        <f>MID(C1,FIND("Entidad =",C1,1)+10,3)</f>
        <v>204</v>
      </c>
      <c r="F7" s="39" t="str">
        <f>MID(C1,FIND("Ejecutora =",C1,1)+12,2)</f>
        <v>01</v>
      </c>
      <c r="H7" s="39" t="s">
        <v>1573</v>
      </c>
      <c r="I7" s="39" t="s">
        <v>1872</v>
      </c>
    </row>
    <row r="8" spans="1:15" x14ac:dyDescent="0.25">
      <c r="B8" s="45"/>
      <c r="C8" s="24"/>
      <c r="D8" t="s">
        <v>1871</v>
      </c>
    </row>
    <row r="9" spans="1:15" x14ac:dyDescent="0.25">
      <c r="B9" s="45"/>
      <c r="C9" s="24"/>
    </row>
    <row r="10" spans="1:15" x14ac:dyDescent="0.25">
      <c r="B10" s="45"/>
      <c r="C10" s="24"/>
    </row>
    <row r="11" spans="1:15" x14ac:dyDescent="0.25">
      <c r="B11" s="45"/>
      <c r="C11" s="24"/>
    </row>
    <row r="12" spans="1:15" ht="90" x14ac:dyDescent="0.25">
      <c r="A12" t="s">
        <v>304</v>
      </c>
      <c r="B12" s="44" t="s">
        <v>303</v>
      </c>
      <c r="C12" s="43" t="s">
        <v>302</v>
      </c>
      <c r="D12" s="42" t="s">
        <v>301</v>
      </c>
      <c r="E12" s="41" t="s">
        <v>300</v>
      </c>
      <c r="F12" s="40" t="s">
        <v>299</v>
      </c>
      <c r="G12" s="41" t="s">
        <v>298</v>
      </c>
      <c r="H12" s="40" t="s">
        <v>297</v>
      </c>
      <c r="I12" s="40" t="s">
        <v>296</v>
      </c>
      <c r="J12" s="40" t="s">
        <v>295</v>
      </c>
      <c r="K12" s="40" t="s">
        <v>294</v>
      </c>
      <c r="L12" s="41" t="s">
        <v>293</v>
      </c>
      <c r="M12" s="40" t="s">
        <v>292</v>
      </c>
      <c r="N12" s="41" t="s">
        <v>291</v>
      </c>
      <c r="O12" s="40" t="s">
        <v>290</v>
      </c>
    </row>
    <row r="13" spans="1:15" x14ac:dyDescent="0.25">
      <c r="C13" s="24"/>
    </row>
    <row r="14" spans="1:15" x14ac:dyDescent="0.25">
      <c r="A14" t="s">
        <v>1795</v>
      </c>
      <c r="B14" t="s">
        <v>275</v>
      </c>
      <c r="C14" s="24" t="s">
        <v>274</v>
      </c>
      <c r="D14" s="24" t="s">
        <v>499</v>
      </c>
      <c r="E14" s="39">
        <v>845433820000</v>
      </c>
      <c r="G14" s="39">
        <v>0</v>
      </c>
      <c r="H14" s="39">
        <v>845433820000</v>
      </c>
      <c r="I14" s="39">
        <v>0</v>
      </c>
      <c r="J14" s="39">
        <v>845433820000</v>
      </c>
      <c r="K14" s="39">
        <v>33665799238</v>
      </c>
      <c r="L14" s="39">
        <v>407250108634</v>
      </c>
      <c r="M14" s="39">
        <v>28462795752</v>
      </c>
      <c r="N14" s="39">
        <v>187671204257</v>
      </c>
      <c r="O14" s="39">
        <v>22.2</v>
      </c>
    </row>
    <row r="15" spans="1:15" x14ac:dyDescent="0.25">
      <c r="A15" t="s">
        <v>1795</v>
      </c>
      <c r="B15" t="s">
        <v>272</v>
      </c>
      <c r="C15" s="24" t="s">
        <v>498</v>
      </c>
      <c r="D15" s="24" t="s">
        <v>497</v>
      </c>
      <c r="E15" s="39">
        <v>53737063000</v>
      </c>
      <c r="G15" s="39">
        <v>0</v>
      </c>
      <c r="H15" s="39">
        <v>53737063000</v>
      </c>
      <c r="I15" s="39">
        <v>0</v>
      </c>
      <c r="J15" s="39">
        <v>53737063000</v>
      </c>
      <c r="K15" s="39">
        <v>2852430749</v>
      </c>
      <c r="L15" s="39">
        <v>35180287140</v>
      </c>
      <c r="M15" s="39">
        <v>3382225381</v>
      </c>
      <c r="N15" s="39">
        <v>31520320189</v>
      </c>
      <c r="O15" s="39">
        <v>58.66</v>
      </c>
    </row>
    <row r="16" spans="1:15" x14ac:dyDescent="0.25">
      <c r="A16" t="s">
        <v>1795</v>
      </c>
      <c r="B16" t="s">
        <v>269</v>
      </c>
      <c r="C16" s="24" t="s">
        <v>496</v>
      </c>
      <c r="D16" s="24" t="s">
        <v>495</v>
      </c>
      <c r="E16" s="39">
        <v>41946645000</v>
      </c>
      <c r="G16" s="39">
        <v>-581000000</v>
      </c>
      <c r="H16" s="39">
        <v>41365645000</v>
      </c>
      <c r="I16" s="39">
        <v>0</v>
      </c>
      <c r="J16" s="39">
        <v>41365645000</v>
      </c>
      <c r="K16" s="39">
        <v>2629635682</v>
      </c>
      <c r="L16" s="39">
        <v>26624848476</v>
      </c>
      <c r="M16" s="39">
        <v>2575578380</v>
      </c>
      <c r="N16" s="39">
        <v>26527965082</v>
      </c>
      <c r="O16" s="39">
        <v>64.13</v>
      </c>
    </row>
    <row r="17" spans="1:15" x14ac:dyDescent="0.25">
      <c r="A17" t="s">
        <v>1795</v>
      </c>
      <c r="B17" t="s">
        <v>266</v>
      </c>
      <c r="C17" s="24" t="s">
        <v>494</v>
      </c>
      <c r="D17" s="24" t="s">
        <v>493</v>
      </c>
      <c r="E17" s="39">
        <v>30629947000</v>
      </c>
      <c r="G17" s="39">
        <v>-582600000</v>
      </c>
      <c r="H17" s="39">
        <v>30047347000</v>
      </c>
      <c r="I17" s="39">
        <v>0</v>
      </c>
      <c r="J17" s="39">
        <v>30047347000</v>
      </c>
      <c r="K17" s="39">
        <v>1895952650</v>
      </c>
      <c r="L17" s="39">
        <v>19587093305</v>
      </c>
      <c r="M17" s="39">
        <v>1895952650</v>
      </c>
      <c r="N17" s="39">
        <v>19587093305</v>
      </c>
      <c r="O17" s="39">
        <v>65.19</v>
      </c>
    </row>
    <row r="18" spans="1:15" x14ac:dyDescent="0.25">
      <c r="A18" t="s">
        <v>1795</v>
      </c>
      <c r="B18" t="s">
        <v>263</v>
      </c>
      <c r="C18" s="24" t="s">
        <v>492</v>
      </c>
      <c r="D18" s="24" t="s">
        <v>1570</v>
      </c>
      <c r="E18" s="39">
        <v>17953061000</v>
      </c>
      <c r="G18" s="39">
        <v>0</v>
      </c>
      <c r="H18" s="39">
        <v>17953061000</v>
      </c>
      <c r="I18" s="39">
        <v>0</v>
      </c>
      <c r="J18" s="39">
        <v>17953061000</v>
      </c>
      <c r="K18" s="39">
        <v>1334786307</v>
      </c>
      <c r="L18" s="39">
        <v>11965689532</v>
      </c>
      <c r="M18" s="39">
        <v>1334786307</v>
      </c>
      <c r="N18" s="39">
        <v>11965689532</v>
      </c>
      <c r="O18" s="39">
        <v>66.650000000000006</v>
      </c>
    </row>
    <row r="19" spans="1:15" x14ac:dyDescent="0.25">
      <c r="A19" t="s">
        <v>1795</v>
      </c>
      <c r="B19" t="s">
        <v>254</v>
      </c>
      <c r="C19" s="24" t="s">
        <v>1569</v>
      </c>
      <c r="D19" s="24" t="s">
        <v>1568</v>
      </c>
      <c r="E19" s="39">
        <v>1206179000</v>
      </c>
      <c r="G19" s="39">
        <v>0</v>
      </c>
      <c r="H19" s="39">
        <v>1206179000</v>
      </c>
      <c r="I19" s="39">
        <v>0</v>
      </c>
      <c r="J19" s="39">
        <v>1206179000</v>
      </c>
      <c r="K19" s="39">
        <v>93774691</v>
      </c>
      <c r="L19" s="39">
        <v>854539161</v>
      </c>
      <c r="M19" s="39">
        <v>93774691</v>
      </c>
      <c r="N19" s="39">
        <v>854539161</v>
      </c>
      <c r="O19" s="39">
        <v>70.849999999999994</v>
      </c>
    </row>
    <row r="20" spans="1:15" x14ac:dyDescent="0.25">
      <c r="A20" t="s">
        <v>1795</v>
      </c>
      <c r="B20" t="s">
        <v>251</v>
      </c>
      <c r="C20" s="24" t="s">
        <v>1567</v>
      </c>
      <c r="D20" s="24" t="s">
        <v>1566</v>
      </c>
      <c r="E20" s="39">
        <v>362844000</v>
      </c>
      <c r="G20" s="39">
        <v>0</v>
      </c>
      <c r="H20" s="39">
        <v>362844000</v>
      </c>
      <c r="I20" s="39">
        <v>0</v>
      </c>
      <c r="J20" s="39">
        <v>362844000</v>
      </c>
      <c r="K20" s="39">
        <v>26929784</v>
      </c>
      <c r="L20" s="39">
        <v>254234326</v>
      </c>
      <c r="M20" s="39">
        <v>26929784</v>
      </c>
      <c r="N20" s="39">
        <v>254234326</v>
      </c>
      <c r="O20" s="39">
        <v>70.069999999999993</v>
      </c>
    </row>
    <row r="21" spans="1:15" x14ac:dyDescent="0.25">
      <c r="A21" t="s">
        <v>1795</v>
      </c>
      <c r="B21" t="s">
        <v>486</v>
      </c>
      <c r="C21" s="24" t="s">
        <v>485</v>
      </c>
      <c r="D21" s="24" t="s">
        <v>1565</v>
      </c>
      <c r="E21" s="39">
        <v>581220000</v>
      </c>
      <c r="G21" s="39">
        <v>0</v>
      </c>
      <c r="H21" s="39">
        <v>581220000</v>
      </c>
      <c r="I21" s="39">
        <v>0</v>
      </c>
      <c r="J21" s="39">
        <v>581220000</v>
      </c>
      <c r="K21" s="39">
        <v>33237995</v>
      </c>
      <c r="L21" s="39">
        <v>353869699</v>
      </c>
      <c r="M21" s="39">
        <v>33237995</v>
      </c>
      <c r="N21" s="39">
        <v>353869699</v>
      </c>
      <c r="O21" s="39">
        <v>60.88</v>
      </c>
    </row>
    <row r="22" spans="1:15" x14ac:dyDescent="0.25">
      <c r="A22" t="s">
        <v>1795</v>
      </c>
      <c r="B22" t="s">
        <v>236</v>
      </c>
      <c r="C22" s="24" t="s">
        <v>479</v>
      </c>
      <c r="D22" s="24" t="s">
        <v>243</v>
      </c>
      <c r="E22" s="39">
        <v>2294725000</v>
      </c>
      <c r="G22" s="39">
        <v>-19389000</v>
      </c>
      <c r="H22" s="39">
        <v>2275336000</v>
      </c>
      <c r="I22" s="39">
        <v>0</v>
      </c>
      <c r="J22" s="39">
        <v>2275336000</v>
      </c>
      <c r="K22" s="39">
        <v>0</v>
      </c>
      <c r="L22" s="39">
        <v>1990569394</v>
      </c>
      <c r="M22" s="39">
        <v>0</v>
      </c>
      <c r="N22" s="39">
        <v>1990569394</v>
      </c>
      <c r="O22" s="39">
        <v>87.48</v>
      </c>
    </row>
    <row r="23" spans="1:15" x14ac:dyDescent="0.25">
      <c r="A23" t="s">
        <v>1795</v>
      </c>
      <c r="B23" t="s">
        <v>233</v>
      </c>
      <c r="C23" s="24" t="s">
        <v>478</v>
      </c>
      <c r="D23" s="24" t="s">
        <v>484</v>
      </c>
      <c r="E23" s="39">
        <v>375128000</v>
      </c>
      <c r="G23" s="39">
        <v>0</v>
      </c>
      <c r="H23" s="39">
        <v>375128000</v>
      </c>
      <c r="I23" s="39">
        <v>0</v>
      </c>
      <c r="J23" s="39">
        <v>375128000</v>
      </c>
      <c r="K23" s="39">
        <v>0</v>
      </c>
      <c r="L23" s="39">
        <v>207060100</v>
      </c>
      <c r="M23" s="39">
        <v>0</v>
      </c>
      <c r="N23" s="39">
        <v>207060100</v>
      </c>
      <c r="O23" s="39">
        <v>55.2</v>
      </c>
    </row>
    <row r="24" spans="1:15" x14ac:dyDescent="0.25">
      <c r="A24" t="s">
        <v>1795</v>
      </c>
      <c r="B24" t="s">
        <v>230</v>
      </c>
      <c r="C24" s="24" t="s">
        <v>476</v>
      </c>
      <c r="D24" s="24" t="s">
        <v>482</v>
      </c>
      <c r="E24" s="39">
        <v>2275978000</v>
      </c>
      <c r="G24" s="39">
        <v>-671034000</v>
      </c>
      <c r="H24" s="39">
        <v>1604944000</v>
      </c>
      <c r="I24" s="39">
        <v>0</v>
      </c>
      <c r="J24" s="39">
        <v>1604944000</v>
      </c>
      <c r="K24" s="39">
        <v>15084668</v>
      </c>
      <c r="L24" s="39">
        <v>27979119</v>
      </c>
      <c r="M24" s="39">
        <v>15084668</v>
      </c>
      <c r="N24" s="39">
        <v>27979119</v>
      </c>
      <c r="O24" s="39">
        <v>1.74</v>
      </c>
    </row>
    <row r="25" spans="1:15" x14ac:dyDescent="0.25">
      <c r="A25" t="s">
        <v>1795</v>
      </c>
      <c r="B25" t="s">
        <v>227</v>
      </c>
      <c r="C25" s="24" t="s">
        <v>1564</v>
      </c>
      <c r="D25" s="24" t="s">
        <v>480</v>
      </c>
      <c r="E25" s="39">
        <v>1092468000</v>
      </c>
      <c r="G25" s="39">
        <v>0</v>
      </c>
      <c r="H25" s="39">
        <v>1092468000</v>
      </c>
      <c r="I25" s="39">
        <v>0</v>
      </c>
      <c r="J25" s="39">
        <v>1092468000</v>
      </c>
      <c r="K25" s="39">
        <v>61032140</v>
      </c>
      <c r="L25" s="39">
        <v>647124960</v>
      </c>
      <c r="M25" s="39">
        <v>61032140</v>
      </c>
      <c r="N25" s="39">
        <v>647124960</v>
      </c>
      <c r="O25" s="39">
        <v>59.24</v>
      </c>
    </row>
    <row r="26" spans="1:15" x14ac:dyDescent="0.25">
      <c r="A26" t="s">
        <v>1795</v>
      </c>
      <c r="B26" t="s">
        <v>474</v>
      </c>
      <c r="C26" s="24" t="s">
        <v>473</v>
      </c>
      <c r="D26" s="24" t="s">
        <v>1563</v>
      </c>
      <c r="E26" s="39">
        <v>3498398000</v>
      </c>
      <c r="G26" s="39">
        <v>0</v>
      </c>
      <c r="H26" s="39">
        <v>3498398000</v>
      </c>
      <c r="I26" s="39">
        <v>0</v>
      </c>
      <c r="J26" s="39">
        <v>3498398000</v>
      </c>
      <c r="K26" s="39">
        <v>271319665</v>
      </c>
      <c r="L26" s="39">
        <v>2383236563</v>
      </c>
      <c r="M26" s="39">
        <v>271319665</v>
      </c>
      <c r="N26" s="39">
        <v>2383236563</v>
      </c>
      <c r="O26" s="39">
        <v>68.12</v>
      </c>
    </row>
    <row r="27" spans="1:15" x14ac:dyDescent="0.25">
      <c r="A27" t="s">
        <v>1795</v>
      </c>
      <c r="B27" t="s">
        <v>224</v>
      </c>
      <c r="C27" s="24" t="s">
        <v>1562</v>
      </c>
      <c r="D27" s="24" t="s">
        <v>1561</v>
      </c>
      <c r="E27" s="39">
        <v>565057000</v>
      </c>
      <c r="G27" s="39">
        <v>0</v>
      </c>
      <c r="H27" s="39">
        <v>565057000</v>
      </c>
      <c r="I27" s="39">
        <v>0</v>
      </c>
      <c r="J27" s="39">
        <v>565057000</v>
      </c>
      <c r="K27" s="39">
        <v>49713486</v>
      </c>
      <c r="L27" s="39">
        <v>424562798</v>
      </c>
      <c r="M27" s="39">
        <v>49713486</v>
      </c>
      <c r="N27" s="39">
        <v>424562798</v>
      </c>
      <c r="O27" s="39">
        <v>75.14</v>
      </c>
    </row>
    <row r="28" spans="1:15" x14ac:dyDescent="0.25">
      <c r="A28" t="s">
        <v>1795</v>
      </c>
      <c r="B28" t="s">
        <v>1560</v>
      </c>
      <c r="C28" s="24" t="s">
        <v>1559</v>
      </c>
      <c r="D28" s="24" t="s">
        <v>1558</v>
      </c>
      <c r="E28" s="39">
        <v>26842000</v>
      </c>
      <c r="G28" s="39">
        <v>0</v>
      </c>
      <c r="H28" s="39">
        <v>26842000</v>
      </c>
      <c r="I28" s="39">
        <v>0</v>
      </c>
      <c r="J28" s="39">
        <v>26842000</v>
      </c>
      <c r="K28" s="39">
        <v>2006595</v>
      </c>
      <c r="L28" s="39">
        <v>18323563</v>
      </c>
      <c r="M28" s="39">
        <v>2006595</v>
      </c>
      <c r="N28" s="39">
        <v>18323563</v>
      </c>
      <c r="O28" s="39">
        <v>68.260000000000005</v>
      </c>
    </row>
    <row r="29" spans="1:15" x14ac:dyDescent="0.25">
      <c r="A29" t="s">
        <v>1795</v>
      </c>
      <c r="B29" t="s">
        <v>1557</v>
      </c>
      <c r="C29" s="24" t="s">
        <v>1556</v>
      </c>
      <c r="D29" s="24" t="s">
        <v>475</v>
      </c>
      <c r="E29" s="39">
        <v>0</v>
      </c>
      <c r="G29" s="39">
        <v>74504000</v>
      </c>
      <c r="H29" s="39">
        <v>74504000</v>
      </c>
      <c r="I29" s="39">
        <v>0</v>
      </c>
      <c r="J29" s="39">
        <v>74504000</v>
      </c>
      <c r="K29" s="39">
        <v>1852135</v>
      </c>
      <c r="L29" s="39">
        <v>70983968</v>
      </c>
      <c r="M29" s="39">
        <v>1852135</v>
      </c>
      <c r="N29" s="39">
        <v>70983968</v>
      </c>
      <c r="O29" s="39">
        <v>95.28</v>
      </c>
    </row>
    <row r="30" spans="1:15" x14ac:dyDescent="0.25">
      <c r="A30" t="s">
        <v>1795</v>
      </c>
      <c r="B30" t="s">
        <v>1555</v>
      </c>
      <c r="C30" s="24" t="s">
        <v>1554</v>
      </c>
      <c r="D30" s="24" t="s">
        <v>1553</v>
      </c>
      <c r="E30" s="39">
        <v>99737000</v>
      </c>
      <c r="G30" s="39">
        <v>0</v>
      </c>
      <c r="H30" s="39">
        <v>99737000</v>
      </c>
      <c r="I30" s="39">
        <v>0</v>
      </c>
      <c r="J30" s="39">
        <v>99737000</v>
      </c>
      <c r="K30" s="39">
        <v>5297100</v>
      </c>
      <c r="L30" s="39">
        <v>57688381</v>
      </c>
      <c r="M30" s="39">
        <v>5297100</v>
      </c>
      <c r="N30" s="39">
        <v>57688381</v>
      </c>
      <c r="O30" s="39">
        <v>57.84</v>
      </c>
    </row>
    <row r="31" spans="1:15" x14ac:dyDescent="0.25">
      <c r="A31" t="s">
        <v>1795</v>
      </c>
      <c r="B31" t="s">
        <v>1552</v>
      </c>
      <c r="C31" s="24" t="s">
        <v>1551</v>
      </c>
      <c r="D31" s="24" t="s">
        <v>1550</v>
      </c>
      <c r="E31" s="39">
        <v>298310000</v>
      </c>
      <c r="G31" s="39">
        <v>33319000</v>
      </c>
      <c r="H31" s="39">
        <v>331629000</v>
      </c>
      <c r="I31" s="39">
        <v>0</v>
      </c>
      <c r="J31" s="39">
        <v>331629000</v>
      </c>
      <c r="K31" s="39">
        <v>918084</v>
      </c>
      <c r="L31" s="39">
        <v>331231741</v>
      </c>
      <c r="M31" s="39">
        <v>918084</v>
      </c>
      <c r="N31" s="39">
        <v>331231741</v>
      </c>
      <c r="O31" s="39">
        <v>99.88</v>
      </c>
    </row>
    <row r="32" spans="1:15" x14ac:dyDescent="0.25">
      <c r="A32" t="s">
        <v>1795</v>
      </c>
      <c r="B32" t="s">
        <v>221</v>
      </c>
      <c r="C32" s="24" t="s">
        <v>471</v>
      </c>
      <c r="D32" s="24" t="s">
        <v>470</v>
      </c>
      <c r="E32" s="39">
        <v>320000000</v>
      </c>
      <c r="G32" s="39">
        <v>0</v>
      </c>
      <c r="H32" s="39">
        <v>320000000</v>
      </c>
      <c r="I32" s="39">
        <v>0</v>
      </c>
      <c r="J32" s="39">
        <v>320000000</v>
      </c>
      <c r="K32" s="39">
        <v>28747611</v>
      </c>
      <c r="L32" s="39">
        <v>49827239</v>
      </c>
      <c r="M32" s="39">
        <v>902076</v>
      </c>
      <c r="N32" s="39">
        <v>20758076</v>
      </c>
      <c r="O32" s="39">
        <v>6.49</v>
      </c>
    </row>
    <row r="33" spans="1:15" x14ac:dyDescent="0.25">
      <c r="A33" t="s">
        <v>1795</v>
      </c>
      <c r="B33" t="s">
        <v>218</v>
      </c>
      <c r="C33" s="24" t="s">
        <v>469</v>
      </c>
      <c r="D33" s="24" t="s">
        <v>216</v>
      </c>
      <c r="E33" s="39">
        <v>317000000</v>
      </c>
      <c r="G33" s="39">
        <v>0</v>
      </c>
      <c r="H33" s="39">
        <v>317000000</v>
      </c>
      <c r="I33" s="39">
        <v>0</v>
      </c>
      <c r="J33" s="39">
        <v>317000000</v>
      </c>
      <c r="K33" s="39">
        <v>28747611</v>
      </c>
      <c r="L33" s="39">
        <v>49827239</v>
      </c>
      <c r="M33" s="39">
        <v>902076</v>
      </c>
      <c r="N33" s="39">
        <v>20758076</v>
      </c>
      <c r="O33" s="39">
        <v>6.55</v>
      </c>
    </row>
    <row r="34" spans="1:15" x14ac:dyDescent="0.25">
      <c r="A34" t="s">
        <v>1795</v>
      </c>
      <c r="B34" t="s">
        <v>1549</v>
      </c>
      <c r="C34" s="24" t="s">
        <v>1548</v>
      </c>
      <c r="D34" s="24" t="s">
        <v>1547</v>
      </c>
      <c r="E34" s="39">
        <v>317000000</v>
      </c>
      <c r="G34" s="39">
        <v>0</v>
      </c>
      <c r="H34" s="39">
        <v>317000000</v>
      </c>
      <c r="I34" s="39">
        <v>0</v>
      </c>
      <c r="J34" s="39">
        <v>317000000</v>
      </c>
      <c r="K34" s="39">
        <v>28747611</v>
      </c>
      <c r="L34" s="39">
        <v>49827239</v>
      </c>
      <c r="M34" s="39">
        <v>902076</v>
      </c>
      <c r="N34" s="39">
        <v>20758076</v>
      </c>
      <c r="O34" s="39">
        <v>6.55</v>
      </c>
    </row>
    <row r="35" spans="1:15" x14ac:dyDescent="0.25">
      <c r="A35" t="s">
        <v>1795</v>
      </c>
      <c r="B35" t="s">
        <v>215</v>
      </c>
      <c r="C35" s="24" t="s">
        <v>465</v>
      </c>
      <c r="D35" s="24" t="s">
        <v>464</v>
      </c>
      <c r="E35" s="39">
        <v>3000000</v>
      </c>
      <c r="G35" s="39">
        <v>0</v>
      </c>
      <c r="H35" s="39">
        <v>3000000</v>
      </c>
      <c r="I35" s="39">
        <v>0</v>
      </c>
      <c r="J35" s="39">
        <v>3000000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</row>
    <row r="36" spans="1:15" x14ac:dyDescent="0.25">
      <c r="A36" t="s">
        <v>1795</v>
      </c>
      <c r="B36" t="s">
        <v>212</v>
      </c>
      <c r="C36" s="24" t="s">
        <v>463</v>
      </c>
      <c r="D36" s="24" t="s">
        <v>1546</v>
      </c>
      <c r="E36" s="39">
        <v>10996698000</v>
      </c>
      <c r="G36" s="39">
        <v>1600000</v>
      </c>
      <c r="H36" s="39">
        <v>10998298000</v>
      </c>
      <c r="I36" s="39">
        <v>0</v>
      </c>
      <c r="J36" s="39">
        <v>10998298000</v>
      </c>
      <c r="K36" s="39">
        <v>704935421</v>
      </c>
      <c r="L36" s="39">
        <v>6987927932</v>
      </c>
      <c r="M36" s="39">
        <v>678723654</v>
      </c>
      <c r="N36" s="39">
        <v>6920113701</v>
      </c>
      <c r="O36" s="39">
        <v>62.92</v>
      </c>
    </row>
    <row r="37" spans="1:15" x14ac:dyDescent="0.25">
      <c r="A37" t="s">
        <v>1795</v>
      </c>
      <c r="B37" t="s">
        <v>209</v>
      </c>
      <c r="C37" s="24" t="s">
        <v>461</v>
      </c>
      <c r="D37" s="24" t="s">
        <v>207</v>
      </c>
      <c r="E37" s="39">
        <v>6870521000</v>
      </c>
      <c r="G37" s="39">
        <v>0</v>
      </c>
      <c r="H37" s="39">
        <v>6870521000</v>
      </c>
      <c r="I37" s="39">
        <v>0</v>
      </c>
      <c r="J37" s="39">
        <v>6870521000</v>
      </c>
      <c r="K37" s="39">
        <v>348301196</v>
      </c>
      <c r="L37" s="39">
        <v>4280396674</v>
      </c>
      <c r="M37" s="39">
        <v>348301196</v>
      </c>
      <c r="N37" s="39">
        <v>4280396674</v>
      </c>
      <c r="O37" s="39">
        <v>62.3</v>
      </c>
    </row>
    <row r="38" spans="1:15" x14ac:dyDescent="0.25">
      <c r="A38" t="s">
        <v>1795</v>
      </c>
      <c r="B38" t="s">
        <v>206</v>
      </c>
      <c r="C38" s="24" t="s">
        <v>460</v>
      </c>
      <c r="D38" s="24" t="s">
        <v>1545</v>
      </c>
      <c r="E38" s="39">
        <v>1687541000</v>
      </c>
      <c r="G38" s="39">
        <v>0</v>
      </c>
      <c r="H38" s="39">
        <v>1687541000</v>
      </c>
      <c r="I38" s="39">
        <v>0</v>
      </c>
      <c r="J38" s="39">
        <v>1687541000</v>
      </c>
      <c r="K38" s="39">
        <v>0</v>
      </c>
      <c r="L38" s="39">
        <v>1313864188</v>
      </c>
      <c r="M38" s="39">
        <v>0</v>
      </c>
      <c r="N38" s="39">
        <v>1313864188</v>
      </c>
      <c r="O38" s="39">
        <v>77.86</v>
      </c>
    </row>
    <row r="39" spans="1:15" x14ac:dyDescent="0.25">
      <c r="A39" t="s">
        <v>1795</v>
      </c>
      <c r="B39" t="s">
        <v>203</v>
      </c>
      <c r="C39" s="24" t="s">
        <v>459</v>
      </c>
      <c r="D39" s="24" t="s">
        <v>201</v>
      </c>
      <c r="E39" s="39">
        <v>1413525000</v>
      </c>
      <c r="G39" s="39">
        <v>0</v>
      </c>
      <c r="H39" s="39">
        <v>1413525000</v>
      </c>
      <c r="I39" s="39">
        <v>0</v>
      </c>
      <c r="J39" s="39">
        <v>1413525000</v>
      </c>
      <c r="K39" s="39">
        <v>83218479</v>
      </c>
      <c r="L39" s="39">
        <v>717102957</v>
      </c>
      <c r="M39" s="39">
        <v>83218479</v>
      </c>
      <c r="N39" s="39">
        <v>717102957</v>
      </c>
      <c r="O39" s="39">
        <v>50.73</v>
      </c>
    </row>
    <row r="40" spans="1:15" x14ac:dyDescent="0.25">
      <c r="A40" t="s">
        <v>1795</v>
      </c>
      <c r="B40" t="s">
        <v>200</v>
      </c>
      <c r="C40" s="24" t="s">
        <v>458</v>
      </c>
      <c r="D40" s="24" t="s">
        <v>457</v>
      </c>
      <c r="E40" s="39">
        <v>2017212000</v>
      </c>
      <c r="G40" s="39">
        <v>0</v>
      </c>
      <c r="H40" s="39">
        <v>2017212000</v>
      </c>
      <c r="I40" s="39">
        <v>0</v>
      </c>
      <c r="J40" s="39">
        <v>2017212000</v>
      </c>
      <c r="K40" s="39">
        <v>151744846</v>
      </c>
      <c r="L40" s="39">
        <v>1236366544</v>
      </c>
      <c r="M40" s="39">
        <v>151744846</v>
      </c>
      <c r="N40" s="39">
        <v>1236366544</v>
      </c>
      <c r="O40" s="39">
        <v>61.29</v>
      </c>
    </row>
    <row r="41" spans="1:15" x14ac:dyDescent="0.25">
      <c r="A41" t="s">
        <v>1795</v>
      </c>
      <c r="B41" t="s">
        <v>456</v>
      </c>
      <c r="C41" s="24" t="s">
        <v>455</v>
      </c>
      <c r="D41" s="24" t="s">
        <v>454</v>
      </c>
      <c r="E41" s="39">
        <v>634006000</v>
      </c>
      <c r="G41" s="39">
        <v>0</v>
      </c>
      <c r="H41" s="39">
        <v>634006000</v>
      </c>
      <c r="I41" s="39">
        <v>0</v>
      </c>
      <c r="J41" s="39">
        <v>634006000</v>
      </c>
      <c r="K41" s="39">
        <v>44130371</v>
      </c>
      <c r="L41" s="39">
        <v>359327406</v>
      </c>
      <c r="M41" s="39">
        <v>44130371</v>
      </c>
      <c r="N41" s="39">
        <v>359327406</v>
      </c>
      <c r="O41" s="39">
        <v>56.68</v>
      </c>
    </row>
    <row r="42" spans="1:15" x14ac:dyDescent="0.25">
      <c r="A42" t="s">
        <v>1795</v>
      </c>
      <c r="B42" t="s">
        <v>197</v>
      </c>
      <c r="C42" s="24" t="s">
        <v>453</v>
      </c>
      <c r="D42" s="24" t="s">
        <v>1544</v>
      </c>
      <c r="E42" s="39">
        <v>1118237000</v>
      </c>
      <c r="G42" s="39">
        <v>0</v>
      </c>
      <c r="H42" s="39">
        <v>1118237000</v>
      </c>
      <c r="I42" s="39">
        <v>0</v>
      </c>
      <c r="J42" s="39">
        <v>1118237000</v>
      </c>
      <c r="K42" s="39">
        <v>69207500</v>
      </c>
      <c r="L42" s="39">
        <v>653735579</v>
      </c>
      <c r="M42" s="39">
        <v>69207500</v>
      </c>
      <c r="N42" s="39">
        <v>653735579</v>
      </c>
      <c r="O42" s="39">
        <v>58.46</v>
      </c>
    </row>
    <row r="43" spans="1:15" x14ac:dyDescent="0.25">
      <c r="A43" t="s">
        <v>1795</v>
      </c>
      <c r="B43" t="s">
        <v>194</v>
      </c>
      <c r="C43" s="24" t="s">
        <v>451</v>
      </c>
      <c r="D43" s="24" t="s">
        <v>1543</v>
      </c>
      <c r="E43" s="39">
        <v>4126177000</v>
      </c>
      <c r="G43" s="39">
        <v>1600000</v>
      </c>
      <c r="H43" s="39">
        <v>4127777000</v>
      </c>
      <c r="I43" s="39">
        <v>0</v>
      </c>
      <c r="J43" s="39">
        <v>4127777000</v>
      </c>
      <c r="K43" s="39">
        <v>356634225</v>
      </c>
      <c r="L43" s="39">
        <v>2707531258</v>
      </c>
      <c r="M43" s="39">
        <v>330422458</v>
      </c>
      <c r="N43" s="39">
        <v>2639717027</v>
      </c>
      <c r="O43" s="39">
        <v>63.95</v>
      </c>
    </row>
    <row r="44" spans="1:15" x14ac:dyDescent="0.25">
      <c r="A44" t="s">
        <v>1795</v>
      </c>
      <c r="B44" t="s">
        <v>191</v>
      </c>
      <c r="C44" s="24" t="s">
        <v>450</v>
      </c>
      <c r="D44" s="24" t="s">
        <v>1542</v>
      </c>
      <c r="E44" s="39">
        <v>1131628000</v>
      </c>
      <c r="G44" s="39">
        <v>0</v>
      </c>
      <c r="H44" s="39">
        <v>1131628000</v>
      </c>
      <c r="I44" s="39">
        <v>0</v>
      </c>
      <c r="J44" s="39">
        <v>1131628000</v>
      </c>
      <c r="K44" s="39">
        <v>128714858</v>
      </c>
      <c r="L44" s="39">
        <v>695549783</v>
      </c>
      <c r="M44" s="39">
        <v>61021812</v>
      </c>
      <c r="N44" s="39">
        <v>627856737</v>
      </c>
      <c r="O44" s="39">
        <v>55.48</v>
      </c>
    </row>
    <row r="45" spans="1:15" x14ac:dyDescent="0.25">
      <c r="A45" t="s">
        <v>1795</v>
      </c>
      <c r="B45" t="s">
        <v>188</v>
      </c>
      <c r="C45" s="24" t="s">
        <v>449</v>
      </c>
      <c r="D45" s="24" t="s">
        <v>1541</v>
      </c>
      <c r="E45" s="39">
        <v>1556019000</v>
      </c>
      <c r="G45" s="39">
        <v>0</v>
      </c>
      <c r="H45" s="39">
        <v>1556019000</v>
      </c>
      <c r="I45" s="39">
        <v>0</v>
      </c>
      <c r="J45" s="39">
        <v>1556019000</v>
      </c>
      <c r="K45" s="39">
        <v>139330503</v>
      </c>
      <c r="L45" s="39">
        <v>1177218174</v>
      </c>
      <c r="M45" s="39">
        <v>180932967</v>
      </c>
      <c r="N45" s="39">
        <v>1177218174</v>
      </c>
      <c r="O45" s="39">
        <v>75.66</v>
      </c>
    </row>
    <row r="46" spans="1:15" x14ac:dyDescent="0.25">
      <c r="A46" t="s">
        <v>1795</v>
      </c>
      <c r="B46" t="s">
        <v>448</v>
      </c>
      <c r="C46" s="24" t="s">
        <v>447</v>
      </c>
      <c r="D46" s="24" t="s">
        <v>1870</v>
      </c>
      <c r="E46" s="39">
        <v>39243000</v>
      </c>
      <c r="G46" s="39">
        <v>0</v>
      </c>
      <c r="H46" s="39">
        <v>39243000</v>
      </c>
      <c r="I46" s="39">
        <v>0</v>
      </c>
      <c r="J46" s="39">
        <v>39243000</v>
      </c>
      <c r="K46" s="39">
        <v>1853784</v>
      </c>
      <c r="L46" s="39">
        <v>14918589</v>
      </c>
      <c r="M46" s="39">
        <v>1853784</v>
      </c>
      <c r="N46" s="39">
        <v>14918589</v>
      </c>
      <c r="O46" s="39">
        <v>38.020000000000003</v>
      </c>
    </row>
    <row r="47" spans="1:15" x14ac:dyDescent="0.25">
      <c r="A47" t="s">
        <v>1795</v>
      </c>
      <c r="B47" t="s">
        <v>179</v>
      </c>
      <c r="C47" s="24" t="s">
        <v>443</v>
      </c>
      <c r="D47" s="24" t="s">
        <v>444</v>
      </c>
      <c r="E47" s="39">
        <v>838680000</v>
      </c>
      <c r="G47" s="39">
        <v>0</v>
      </c>
      <c r="H47" s="39">
        <v>838680000</v>
      </c>
      <c r="I47" s="39">
        <v>0</v>
      </c>
      <c r="J47" s="39">
        <v>838680000</v>
      </c>
      <c r="K47" s="39">
        <v>51904500</v>
      </c>
      <c r="L47" s="39">
        <v>490286100</v>
      </c>
      <c r="M47" s="39">
        <v>51904500</v>
      </c>
      <c r="N47" s="39">
        <v>490286100</v>
      </c>
      <c r="O47" s="39">
        <v>58.46</v>
      </c>
    </row>
    <row r="48" spans="1:15" x14ac:dyDescent="0.25">
      <c r="A48" t="s">
        <v>1795</v>
      </c>
      <c r="B48" t="s">
        <v>1540</v>
      </c>
      <c r="C48" s="24" t="s">
        <v>1539</v>
      </c>
      <c r="D48" s="24" t="s">
        <v>442</v>
      </c>
      <c r="E48" s="39">
        <v>559117000</v>
      </c>
      <c r="G48" s="39">
        <v>0</v>
      </c>
      <c r="H48" s="39">
        <v>559117000</v>
      </c>
      <c r="I48" s="39">
        <v>0</v>
      </c>
      <c r="J48" s="39">
        <v>559117000</v>
      </c>
      <c r="K48" s="39">
        <v>34603900</v>
      </c>
      <c r="L48" s="39">
        <v>326890340</v>
      </c>
      <c r="M48" s="39">
        <v>34603900</v>
      </c>
      <c r="N48" s="39">
        <v>326890340</v>
      </c>
      <c r="O48" s="39">
        <v>58.47</v>
      </c>
    </row>
    <row r="49" spans="1:15" x14ac:dyDescent="0.25">
      <c r="A49" t="s">
        <v>1795</v>
      </c>
      <c r="B49" t="s">
        <v>1538</v>
      </c>
      <c r="C49" s="24" t="s">
        <v>1537</v>
      </c>
      <c r="D49" s="24" t="s">
        <v>1536</v>
      </c>
      <c r="E49" s="39">
        <v>1490000</v>
      </c>
      <c r="G49" s="39">
        <v>1600000</v>
      </c>
      <c r="H49" s="39">
        <v>3090000</v>
      </c>
      <c r="I49" s="39">
        <v>0</v>
      </c>
      <c r="J49" s="39">
        <v>3090000</v>
      </c>
      <c r="K49" s="39">
        <v>226680</v>
      </c>
      <c r="L49" s="39">
        <v>2668272</v>
      </c>
      <c r="M49" s="39">
        <v>105495</v>
      </c>
      <c r="N49" s="39">
        <v>2547087</v>
      </c>
      <c r="O49" s="39">
        <v>82.43</v>
      </c>
    </row>
    <row r="50" spans="1:15" x14ac:dyDescent="0.25">
      <c r="A50" t="s">
        <v>1795</v>
      </c>
      <c r="B50" t="s">
        <v>176</v>
      </c>
      <c r="C50" s="24" t="s">
        <v>441</v>
      </c>
      <c r="D50" s="24" t="s">
        <v>440</v>
      </c>
      <c r="E50" s="39">
        <v>11790418000</v>
      </c>
      <c r="G50" s="39">
        <v>543835584</v>
      </c>
      <c r="H50" s="39">
        <v>12334253584</v>
      </c>
      <c r="I50" s="39">
        <v>0</v>
      </c>
      <c r="J50" s="39">
        <v>12334253584</v>
      </c>
      <c r="K50" s="39">
        <v>219651467</v>
      </c>
      <c r="L50" s="39">
        <v>8520439448</v>
      </c>
      <c r="M50" s="39">
        <v>781815433</v>
      </c>
      <c r="N50" s="39">
        <v>4957355891</v>
      </c>
      <c r="O50" s="39">
        <v>40.19</v>
      </c>
    </row>
    <row r="51" spans="1:15" x14ac:dyDescent="0.25">
      <c r="A51" t="s">
        <v>1795</v>
      </c>
      <c r="B51" t="s">
        <v>173</v>
      </c>
      <c r="C51" s="24" t="s">
        <v>439</v>
      </c>
      <c r="D51" s="24" t="s">
        <v>1535</v>
      </c>
      <c r="E51" s="39">
        <v>2134727000</v>
      </c>
      <c r="G51" s="39">
        <v>-8321453</v>
      </c>
      <c r="H51" s="39">
        <v>2126405547</v>
      </c>
      <c r="I51" s="39">
        <v>0</v>
      </c>
      <c r="J51" s="39">
        <v>2126405547</v>
      </c>
      <c r="K51" s="39">
        <v>98586528</v>
      </c>
      <c r="L51" s="39">
        <v>1365772329</v>
      </c>
      <c r="M51" s="39">
        <v>116231193</v>
      </c>
      <c r="N51" s="39">
        <v>836123110</v>
      </c>
      <c r="O51" s="39">
        <v>39.32</v>
      </c>
    </row>
    <row r="52" spans="1:15" x14ac:dyDescent="0.25">
      <c r="A52" t="s">
        <v>1795</v>
      </c>
      <c r="B52" t="s">
        <v>167</v>
      </c>
      <c r="C52" s="24" t="s">
        <v>437</v>
      </c>
      <c r="D52" s="24" t="s">
        <v>434</v>
      </c>
      <c r="E52" s="39">
        <v>1568661000</v>
      </c>
      <c r="G52" s="39">
        <v>0</v>
      </c>
      <c r="H52" s="39">
        <v>1568661000</v>
      </c>
      <c r="I52" s="39">
        <v>0</v>
      </c>
      <c r="J52" s="39">
        <v>1568661000</v>
      </c>
      <c r="K52" s="39">
        <v>96726304</v>
      </c>
      <c r="L52" s="39">
        <v>1049812903</v>
      </c>
      <c r="M52" s="39">
        <v>85410410</v>
      </c>
      <c r="N52" s="39">
        <v>743013285</v>
      </c>
      <c r="O52" s="39">
        <v>47.37</v>
      </c>
    </row>
    <row r="53" spans="1:15" x14ac:dyDescent="0.25">
      <c r="A53" t="s">
        <v>1795</v>
      </c>
      <c r="B53" t="s">
        <v>164</v>
      </c>
      <c r="C53" s="24" t="s">
        <v>435</v>
      </c>
      <c r="D53" s="24" t="s">
        <v>1534</v>
      </c>
      <c r="E53" s="39">
        <v>263466000</v>
      </c>
      <c r="G53" s="39">
        <v>-8321453</v>
      </c>
      <c r="H53" s="39">
        <v>255144547</v>
      </c>
      <c r="I53" s="39">
        <v>0</v>
      </c>
      <c r="J53" s="39">
        <v>255144547</v>
      </c>
      <c r="K53" s="39">
        <v>0</v>
      </c>
      <c r="L53" s="39">
        <v>130000000</v>
      </c>
      <c r="M53" s="39">
        <v>18065902</v>
      </c>
      <c r="N53" s="39">
        <v>54876636</v>
      </c>
      <c r="O53" s="39">
        <v>21.51</v>
      </c>
    </row>
    <row r="54" spans="1:15" x14ac:dyDescent="0.25">
      <c r="A54" t="s">
        <v>1795</v>
      </c>
      <c r="B54" t="s">
        <v>161</v>
      </c>
      <c r="C54" s="24" t="s">
        <v>433</v>
      </c>
      <c r="D54" s="24" t="s">
        <v>436</v>
      </c>
      <c r="E54" s="39">
        <v>281600000</v>
      </c>
      <c r="G54" s="39">
        <v>0</v>
      </c>
      <c r="H54" s="39">
        <v>281600000</v>
      </c>
      <c r="I54" s="39">
        <v>0</v>
      </c>
      <c r="J54" s="39">
        <v>281600000</v>
      </c>
      <c r="K54" s="39">
        <v>1602704</v>
      </c>
      <c r="L54" s="39">
        <v>180749606</v>
      </c>
      <c r="M54" s="39">
        <v>12534481</v>
      </c>
      <c r="N54" s="39">
        <v>33280889</v>
      </c>
      <c r="O54" s="39">
        <v>11.82</v>
      </c>
    </row>
    <row r="55" spans="1:15" x14ac:dyDescent="0.25">
      <c r="A55" t="s">
        <v>1795</v>
      </c>
      <c r="B55" t="s">
        <v>431</v>
      </c>
      <c r="C55" s="24" t="s">
        <v>430</v>
      </c>
      <c r="D55" s="24" t="s">
        <v>429</v>
      </c>
      <c r="E55" s="39">
        <v>21000000</v>
      </c>
      <c r="G55" s="39">
        <v>0</v>
      </c>
      <c r="H55" s="39">
        <v>21000000</v>
      </c>
      <c r="I55" s="39">
        <v>0</v>
      </c>
      <c r="J55" s="39">
        <v>21000000</v>
      </c>
      <c r="K55" s="39">
        <v>257520</v>
      </c>
      <c r="L55" s="39">
        <v>5209820</v>
      </c>
      <c r="M55" s="39">
        <v>220400</v>
      </c>
      <c r="N55" s="39">
        <v>4952300</v>
      </c>
      <c r="O55" s="39">
        <v>23.58</v>
      </c>
    </row>
    <row r="56" spans="1:15" x14ac:dyDescent="0.25">
      <c r="A56" t="s">
        <v>1795</v>
      </c>
      <c r="B56" t="s">
        <v>158</v>
      </c>
      <c r="C56" s="24" t="s">
        <v>428</v>
      </c>
      <c r="D56" s="24" t="s">
        <v>1533</v>
      </c>
      <c r="E56" s="39">
        <v>9180566000</v>
      </c>
      <c r="G56" s="39">
        <v>-28842963</v>
      </c>
      <c r="H56" s="39">
        <v>9151723037</v>
      </c>
      <c r="I56" s="39">
        <v>0</v>
      </c>
      <c r="J56" s="39">
        <v>9151723037</v>
      </c>
      <c r="K56" s="39">
        <v>107463739</v>
      </c>
      <c r="L56" s="39">
        <v>6909506639</v>
      </c>
      <c r="M56" s="39">
        <v>664079181</v>
      </c>
      <c r="N56" s="39">
        <v>4114441922</v>
      </c>
      <c r="O56" s="39">
        <v>44.96</v>
      </c>
    </row>
    <row r="57" spans="1:15" x14ac:dyDescent="0.25">
      <c r="A57" t="s">
        <v>1795</v>
      </c>
      <c r="B57" t="s">
        <v>155</v>
      </c>
      <c r="C57" s="24" t="s">
        <v>426</v>
      </c>
      <c r="D57" s="24" t="s">
        <v>141</v>
      </c>
      <c r="E57" s="39">
        <v>597365000</v>
      </c>
      <c r="G57" s="39">
        <v>0</v>
      </c>
      <c r="H57" s="39">
        <v>597365000</v>
      </c>
      <c r="I57" s="39">
        <v>0</v>
      </c>
      <c r="J57" s="39">
        <v>597365000</v>
      </c>
      <c r="K57" s="39">
        <v>0</v>
      </c>
      <c r="L57" s="39">
        <v>595311400</v>
      </c>
      <c r="M57" s="39">
        <v>49651817</v>
      </c>
      <c r="N57" s="39">
        <v>396889736</v>
      </c>
      <c r="O57" s="39">
        <v>66.44</v>
      </c>
    </row>
    <row r="58" spans="1:15" x14ac:dyDescent="0.25">
      <c r="A58" t="s">
        <v>1795</v>
      </c>
      <c r="B58" t="s">
        <v>152</v>
      </c>
      <c r="C58" s="24" t="s">
        <v>424</v>
      </c>
      <c r="D58" s="24" t="s">
        <v>1722</v>
      </c>
      <c r="E58" s="39">
        <v>20000000</v>
      </c>
      <c r="G58" s="39">
        <v>0</v>
      </c>
      <c r="H58" s="39">
        <v>20000000</v>
      </c>
      <c r="I58" s="39">
        <v>0</v>
      </c>
      <c r="J58" s="39">
        <v>20000000</v>
      </c>
      <c r="K58" s="39">
        <v>2491928</v>
      </c>
      <c r="L58" s="39">
        <v>10577166</v>
      </c>
      <c r="M58" s="39">
        <v>0</v>
      </c>
      <c r="N58" s="39">
        <v>1481948</v>
      </c>
      <c r="O58" s="39">
        <v>7.41</v>
      </c>
    </row>
    <row r="59" spans="1:15" x14ac:dyDescent="0.25">
      <c r="A59" t="s">
        <v>1795</v>
      </c>
      <c r="B59" t="s">
        <v>149</v>
      </c>
      <c r="C59" s="24" t="s">
        <v>422</v>
      </c>
      <c r="D59" s="24" t="s">
        <v>1532</v>
      </c>
      <c r="E59" s="39">
        <v>647850000</v>
      </c>
      <c r="G59" s="39">
        <v>-22836</v>
      </c>
      <c r="H59" s="39">
        <v>647827164</v>
      </c>
      <c r="I59" s="39">
        <v>0</v>
      </c>
      <c r="J59" s="39">
        <v>647827164</v>
      </c>
      <c r="K59" s="39">
        <v>18541682</v>
      </c>
      <c r="L59" s="39">
        <v>645285493</v>
      </c>
      <c r="M59" s="39">
        <v>56450754</v>
      </c>
      <c r="N59" s="39">
        <v>114552907</v>
      </c>
      <c r="O59" s="39">
        <v>17.68</v>
      </c>
    </row>
    <row r="60" spans="1:15" x14ac:dyDescent="0.25">
      <c r="A60" t="s">
        <v>1795</v>
      </c>
      <c r="B60" t="s">
        <v>146</v>
      </c>
      <c r="C60" s="24" t="s">
        <v>420</v>
      </c>
      <c r="D60" s="24" t="s">
        <v>1531</v>
      </c>
      <c r="E60" s="39">
        <v>197675000</v>
      </c>
      <c r="G60" s="39">
        <v>0</v>
      </c>
      <c r="H60" s="39">
        <v>197675000</v>
      </c>
      <c r="I60" s="39">
        <v>0</v>
      </c>
      <c r="J60" s="39">
        <v>197675000</v>
      </c>
      <c r="K60" s="39">
        <v>8479711</v>
      </c>
      <c r="L60" s="39">
        <v>59454068</v>
      </c>
      <c r="M60" s="39">
        <v>10269792</v>
      </c>
      <c r="N60" s="39">
        <v>46099545</v>
      </c>
      <c r="O60" s="39">
        <v>23.32</v>
      </c>
    </row>
    <row r="61" spans="1:15" x14ac:dyDescent="0.25">
      <c r="A61" t="s">
        <v>1795</v>
      </c>
      <c r="B61" t="s">
        <v>143</v>
      </c>
      <c r="C61" s="24" t="s">
        <v>418</v>
      </c>
      <c r="D61" s="24" t="s">
        <v>419</v>
      </c>
      <c r="E61" s="39">
        <v>4234826000</v>
      </c>
      <c r="G61" s="39">
        <v>-28820127</v>
      </c>
      <c r="H61" s="39">
        <v>4206005873</v>
      </c>
      <c r="I61" s="39">
        <v>0</v>
      </c>
      <c r="J61" s="39">
        <v>4206005873</v>
      </c>
      <c r="K61" s="39">
        <v>3394914</v>
      </c>
      <c r="L61" s="39">
        <v>2703497851</v>
      </c>
      <c r="M61" s="39">
        <v>463832030</v>
      </c>
      <c r="N61" s="39">
        <v>792432801</v>
      </c>
      <c r="O61" s="39">
        <v>18.84</v>
      </c>
    </row>
    <row r="62" spans="1:15" x14ac:dyDescent="0.25">
      <c r="A62" t="s">
        <v>1795</v>
      </c>
      <c r="B62" t="s">
        <v>1530</v>
      </c>
      <c r="C62" s="24" t="s">
        <v>1529</v>
      </c>
      <c r="D62" s="24" t="s">
        <v>1528</v>
      </c>
      <c r="E62" s="39">
        <v>4234826000</v>
      </c>
      <c r="G62" s="39">
        <v>-28820127</v>
      </c>
      <c r="H62" s="39">
        <v>4206005873</v>
      </c>
      <c r="I62" s="39">
        <v>0</v>
      </c>
      <c r="J62" s="39">
        <v>4206005873</v>
      </c>
      <c r="K62" s="39">
        <v>3394914</v>
      </c>
      <c r="L62" s="39">
        <v>2703497851</v>
      </c>
      <c r="M62" s="39">
        <v>463832030</v>
      </c>
      <c r="N62" s="39">
        <v>792432801</v>
      </c>
      <c r="O62" s="39">
        <v>18.84</v>
      </c>
    </row>
    <row r="63" spans="1:15" x14ac:dyDescent="0.25">
      <c r="A63" t="s">
        <v>1795</v>
      </c>
      <c r="B63" t="s">
        <v>140</v>
      </c>
      <c r="C63" s="24" t="s">
        <v>417</v>
      </c>
      <c r="D63" s="24" t="s">
        <v>138</v>
      </c>
      <c r="E63" s="39">
        <v>2182950000</v>
      </c>
      <c r="G63" s="39">
        <v>0</v>
      </c>
      <c r="H63" s="39">
        <v>2182950000</v>
      </c>
      <c r="I63" s="39">
        <v>0</v>
      </c>
      <c r="J63" s="39">
        <v>2182950000</v>
      </c>
      <c r="K63" s="39">
        <v>0</v>
      </c>
      <c r="L63" s="39">
        <v>2173000000</v>
      </c>
      <c r="M63" s="39">
        <v>0</v>
      </c>
      <c r="N63" s="39">
        <v>2173000000</v>
      </c>
      <c r="O63" s="39">
        <v>99.54</v>
      </c>
    </row>
    <row r="64" spans="1:15" x14ac:dyDescent="0.25">
      <c r="A64" t="s">
        <v>1795</v>
      </c>
      <c r="B64" t="s">
        <v>1527</v>
      </c>
      <c r="C64" s="24" t="s">
        <v>1526</v>
      </c>
      <c r="D64" s="24" t="s">
        <v>1525</v>
      </c>
      <c r="E64" s="39">
        <v>2182950000</v>
      </c>
      <c r="G64" s="39">
        <v>0</v>
      </c>
      <c r="H64" s="39">
        <v>2182950000</v>
      </c>
      <c r="I64" s="39">
        <v>0</v>
      </c>
      <c r="J64" s="39">
        <v>2182950000</v>
      </c>
      <c r="K64" s="39">
        <v>0</v>
      </c>
      <c r="L64" s="39">
        <v>2173000000</v>
      </c>
      <c r="M64" s="39">
        <v>0</v>
      </c>
      <c r="N64" s="39">
        <v>2173000000</v>
      </c>
      <c r="O64" s="39">
        <v>99.54</v>
      </c>
    </row>
    <row r="65" spans="1:15" x14ac:dyDescent="0.25">
      <c r="A65" t="s">
        <v>1795</v>
      </c>
      <c r="B65" t="s">
        <v>137</v>
      </c>
      <c r="C65" s="24" t="s">
        <v>416</v>
      </c>
      <c r="D65" s="24" t="s">
        <v>1524</v>
      </c>
      <c r="E65" s="39">
        <v>874650000</v>
      </c>
      <c r="G65" s="39">
        <v>0</v>
      </c>
      <c r="H65" s="39">
        <v>874650000</v>
      </c>
      <c r="I65" s="39">
        <v>0</v>
      </c>
      <c r="J65" s="39">
        <v>874650000</v>
      </c>
      <c r="K65" s="39">
        <v>62055504</v>
      </c>
      <c r="L65" s="39">
        <v>567168101</v>
      </c>
      <c r="M65" s="39">
        <v>62055504</v>
      </c>
      <c r="N65" s="39">
        <v>567168101</v>
      </c>
      <c r="O65" s="39">
        <v>64.849999999999994</v>
      </c>
    </row>
    <row r="66" spans="1:15" x14ac:dyDescent="0.25">
      <c r="A66" t="s">
        <v>1795</v>
      </c>
      <c r="B66" t="s">
        <v>415</v>
      </c>
      <c r="C66" s="24" t="s">
        <v>414</v>
      </c>
      <c r="D66" s="24" t="s">
        <v>1523</v>
      </c>
      <c r="E66" s="39">
        <v>396000000</v>
      </c>
      <c r="G66" s="39">
        <v>0</v>
      </c>
      <c r="H66" s="39">
        <v>396000000</v>
      </c>
      <c r="I66" s="39">
        <v>0</v>
      </c>
      <c r="J66" s="39">
        <v>396000000</v>
      </c>
      <c r="K66" s="39">
        <v>36028170</v>
      </c>
      <c r="L66" s="39">
        <v>319940820</v>
      </c>
      <c r="M66" s="39">
        <v>36028170</v>
      </c>
      <c r="N66" s="39">
        <v>319940820</v>
      </c>
      <c r="O66" s="39">
        <v>80.790000000000006</v>
      </c>
    </row>
    <row r="67" spans="1:15" x14ac:dyDescent="0.25">
      <c r="A67" t="s">
        <v>1795</v>
      </c>
      <c r="B67" t="s">
        <v>412</v>
      </c>
      <c r="C67" s="24" t="s">
        <v>411</v>
      </c>
      <c r="D67" s="24" t="s">
        <v>410</v>
      </c>
      <c r="E67" s="39">
        <v>88000000</v>
      </c>
      <c r="G67" s="39">
        <v>0</v>
      </c>
      <c r="H67" s="39">
        <v>88000000</v>
      </c>
      <c r="I67" s="39">
        <v>0</v>
      </c>
      <c r="J67" s="39">
        <v>88000000</v>
      </c>
      <c r="K67" s="39">
        <v>7383410</v>
      </c>
      <c r="L67" s="39">
        <v>32279275</v>
      </c>
      <c r="M67" s="39">
        <v>7383410</v>
      </c>
      <c r="N67" s="39">
        <v>32279275</v>
      </c>
      <c r="O67" s="39">
        <v>36.68</v>
      </c>
    </row>
    <row r="68" spans="1:15" x14ac:dyDescent="0.25">
      <c r="A68" t="s">
        <v>1795</v>
      </c>
      <c r="B68" t="s">
        <v>409</v>
      </c>
      <c r="C68" s="24" t="s">
        <v>408</v>
      </c>
      <c r="D68" s="24" t="s">
        <v>407</v>
      </c>
      <c r="E68" s="39">
        <v>66000000</v>
      </c>
      <c r="G68" s="39">
        <v>0</v>
      </c>
      <c r="H68" s="39">
        <v>66000000</v>
      </c>
      <c r="I68" s="39">
        <v>0</v>
      </c>
      <c r="J68" s="39">
        <v>66000000</v>
      </c>
      <c r="K68" s="39">
        <v>6430</v>
      </c>
      <c r="L68" s="39">
        <v>15115152</v>
      </c>
      <c r="M68" s="39">
        <v>6430</v>
      </c>
      <c r="N68" s="39">
        <v>15115152</v>
      </c>
      <c r="O68" s="39">
        <v>22.9</v>
      </c>
    </row>
    <row r="69" spans="1:15" x14ac:dyDescent="0.25">
      <c r="A69" t="s">
        <v>1795</v>
      </c>
      <c r="B69" t="s">
        <v>406</v>
      </c>
      <c r="C69" s="24" t="s">
        <v>405</v>
      </c>
      <c r="D69" s="24" t="s">
        <v>1522</v>
      </c>
      <c r="E69" s="39">
        <v>324650000</v>
      </c>
      <c r="G69" s="39">
        <v>0</v>
      </c>
      <c r="H69" s="39">
        <v>324650000</v>
      </c>
      <c r="I69" s="39">
        <v>0</v>
      </c>
      <c r="J69" s="39">
        <v>324650000</v>
      </c>
      <c r="K69" s="39">
        <v>18637494</v>
      </c>
      <c r="L69" s="39">
        <v>199832854</v>
      </c>
      <c r="M69" s="39">
        <v>18637494</v>
      </c>
      <c r="N69" s="39">
        <v>199832854</v>
      </c>
      <c r="O69" s="39">
        <v>61.55</v>
      </c>
    </row>
    <row r="70" spans="1:15" x14ac:dyDescent="0.25">
      <c r="A70" t="s">
        <v>1795</v>
      </c>
      <c r="B70" t="s">
        <v>134</v>
      </c>
      <c r="C70" s="24" t="s">
        <v>403</v>
      </c>
      <c r="D70" s="24" t="s">
        <v>1521</v>
      </c>
      <c r="E70" s="39">
        <v>105000000</v>
      </c>
      <c r="G70" s="39">
        <v>0</v>
      </c>
      <c r="H70" s="39">
        <v>105000000</v>
      </c>
      <c r="I70" s="39">
        <v>0</v>
      </c>
      <c r="J70" s="39">
        <v>105000000</v>
      </c>
      <c r="K70" s="39">
        <v>0</v>
      </c>
      <c r="L70" s="39">
        <v>1013852</v>
      </c>
      <c r="M70" s="39">
        <v>0</v>
      </c>
      <c r="N70" s="39">
        <v>997600</v>
      </c>
      <c r="O70" s="39">
        <v>0.95</v>
      </c>
    </row>
    <row r="71" spans="1:15" x14ac:dyDescent="0.25">
      <c r="A71" t="s">
        <v>1795</v>
      </c>
      <c r="B71" t="s">
        <v>1520</v>
      </c>
      <c r="C71" s="24" t="s">
        <v>1519</v>
      </c>
      <c r="D71" s="24" t="s">
        <v>1518</v>
      </c>
      <c r="E71" s="39">
        <v>105000000</v>
      </c>
      <c r="G71" s="39">
        <v>0</v>
      </c>
      <c r="H71" s="39">
        <v>105000000</v>
      </c>
      <c r="I71" s="39">
        <v>0</v>
      </c>
      <c r="J71" s="39">
        <v>105000000</v>
      </c>
      <c r="K71" s="39">
        <v>0</v>
      </c>
      <c r="L71" s="39">
        <v>1013852</v>
      </c>
      <c r="M71" s="39">
        <v>0</v>
      </c>
      <c r="N71" s="39">
        <v>997600</v>
      </c>
      <c r="O71" s="39">
        <v>0.95</v>
      </c>
    </row>
    <row r="72" spans="1:15" x14ac:dyDescent="0.25">
      <c r="A72" t="s">
        <v>1795</v>
      </c>
      <c r="B72" t="s">
        <v>131</v>
      </c>
      <c r="C72" s="24" t="s">
        <v>402</v>
      </c>
      <c r="D72" s="24" t="s">
        <v>401</v>
      </c>
      <c r="E72" s="39">
        <v>157500000</v>
      </c>
      <c r="G72" s="39">
        <v>0</v>
      </c>
      <c r="H72" s="39">
        <v>157500000</v>
      </c>
      <c r="I72" s="39">
        <v>0</v>
      </c>
      <c r="J72" s="39">
        <v>157500000</v>
      </c>
      <c r="K72" s="39">
        <v>12500000</v>
      </c>
      <c r="L72" s="39">
        <v>144200000</v>
      </c>
      <c r="M72" s="39">
        <v>12500000</v>
      </c>
      <c r="N72" s="39">
        <v>12500000</v>
      </c>
      <c r="O72" s="39">
        <v>7.94</v>
      </c>
    </row>
    <row r="73" spans="1:15" x14ac:dyDescent="0.25">
      <c r="A73" t="s">
        <v>1795</v>
      </c>
      <c r="B73" t="s">
        <v>128</v>
      </c>
      <c r="C73" s="24" t="s">
        <v>397</v>
      </c>
      <c r="D73" s="24" t="s">
        <v>123</v>
      </c>
      <c r="E73" s="39">
        <v>162750000</v>
      </c>
      <c r="G73" s="39">
        <v>0</v>
      </c>
      <c r="H73" s="39">
        <v>162750000</v>
      </c>
      <c r="I73" s="39">
        <v>0</v>
      </c>
      <c r="J73" s="39">
        <v>162750000</v>
      </c>
      <c r="K73" s="39">
        <v>0</v>
      </c>
      <c r="L73" s="39">
        <v>9998708</v>
      </c>
      <c r="M73" s="39">
        <v>9319284</v>
      </c>
      <c r="N73" s="39">
        <v>9319284</v>
      </c>
      <c r="O73" s="39">
        <v>5.73</v>
      </c>
    </row>
    <row r="74" spans="1:15" x14ac:dyDescent="0.25">
      <c r="A74" t="s">
        <v>1795</v>
      </c>
      <c r="B74" t="s">
        <v>119</v>
      </c>
      <c r="C74" s="24" t="s">
        <v>394</v>
      </c>
      <c r="D74" s="24" t="s">
        <v>117</v>
      </c>
      <c r="E74" s="39">
        <v>475125000</v>
      </c>
      <c r="G74" s="39">
        <v>581000000</v>
      </c>
      <c r="H74" s="39">
        <v>1056125000</v>
      </c>
      <c r="I74" s="39">
        <v>0</v>
      </c>
      <c r="J74" s="39">
        <v>1056125000</v>
      </c>
      <c r="K74" s="39">
        <v>13601200</v>
      </c>
      <c r="L74" s="39">
        <v>245160480</v>
      </c>
      <c r="M74" s="39">
        <v>1505059</v>
      </c>
      <c r="N74" s="39">
        <v>6790859</v>
      </c>
      <c r="O74" s="39">
        <v>0.64</v>
      </c>
    </row>
    <row r="75" spans="1:15" x14ac:dyDescent="0.25">
      <c r="A75" t="s">
        <v>1795</v>
      </c>
      <c r="B75" t="s">
        <v>116</v>
      </c>
      <c r="C75" s="24" t="s">
        <v>393</v>
      </c>
      <c r="D75" s="24" t="s">
        <v>111</v>
      </c>
      <c r="E75" s="39">
        <v>54075000</v>
      </c>
      <c r="G75" s="39">
        <v>581000000</v>
      </c>
      <c r="H75" s="39">
        <v>635075000</v>
      </c>
      <c r="I75" s="39">
        <v>0</v>
      </c>
      <c r="J75" s="39">
        <v>635075000</v>
      </c>
      <c r="K75" s="39">
        <v>13189000</v>
      </c>
      <c r="L75" s="39">
        <v>238444960</v>
      </c>
      <c r="M75" s="39">
        <v>487539</v>
      </c>
      <c r="N75" s="39">
        <v>487539</v>
      </c>
      <c r="O75" s="39">
        <v>0.08</v>
      </c>
    </row>
    <row r="76" spans="1:15" x14ac:dyDescent="0.25">
      <c r="A76" t="s">
        <v>1795</v>
      </c>
      <c r="B76" t="s">
        <v>1869</v>
      </c>
      <c r="C76" s="24" t="s">
        <v>1868</v>
      </c>
      <c r="D76" s="24" t="s">
        <v>1867</v>
      </c>
      <c r="E76" s="39">
        <v>54075000</v>
      </c>
      <c r="G76" s="39">
        <v>0</v>
      </c>
      <c r="H76" s="39">
        <v>54075000</v>
      </c>
      <c r="I76" s="39">
        <v>0</v>
      </c>
      <c r="J76" s="39">
        <v>54075000</v>
      </c>
      <c r="K76" s="39">
        <v>0</v>
      </c>
      <c r="L76" s="39">
        <v>0</v>
      </c>
      <c r="M76" s="39">
        <v>0</v>
      </c>
      <c r="N76" s="39">
        <v>0</v>
      </c>
      <c r="O76" s="39">
        <v>0</v>
      </c>
    </row>
    <row r="77" spans="1:15" x14ac:dyDescent="0.25">
      <c r="A77" t="s">
        <v>1795</v>
      </c>
      <c r="B77" t="s">
        <v>1517</v>
      </c>
      <c r="C77" s="24" t="s">
        <v>1516</v>
      </c>
      <c r="D77" s="24" t="s">
        <v>1515</v>
      </c>
      <c r="E77" s="39">
        <v>0</v>
      </c>
      <c r="G77" s="39">
        <v>581000000</v>
      </c>
      <c r="H77" s="39">
        <v>581000000</v>
      </c>
      <c r="I77" s="39">
        <v>0</v>
      </c>
      <c r="J77" s="39">
        <v>581000000</v>
      </c>
      <c r="K77" s="39">
        <v>13189000</v>
      </c>
      <c r="L77" s="39">
        <v>238444960</v>
      </c>
      <c r="M77" s="39">
        <v>487539</v>
      </c>
      <c r="N77" s="39">
        <v>487539</v>
      </c>
      <c r="O77" s="39">
        <v>0.08</v>
      </c>
    </row>
    <row r="78" spans="1:15" x14ac:dyDescent="0.25">
      <c r="A78" t="s">
        <v>1795</v>
      </c>
      <c r="B78" t="s">
        <v>113</v>
      </c>
      <c r="C78" s="24" t="s">
        <v>1514</v>
      </c>
      <c r="D78" s="24" t="s">
        <v>1513</v>
      </c>
      <c r="E78" s="39">
        <v>420000000</v>
      </c>
      <c r="G78" s="39">
        <v>0</v>
      </c>
      <c r="H78" s="39">
        <v>420000000</v>
      </c>
      <c r="I78" s="39">
        <v>0</v>
      </c>
      <c r="J78" s="39">
        <v>420000000</v>
      </c>
      <c r="K78" s="39">
        <v>412200</v>
      </c>
      <c r="L78" s="39">
        <v>6715520</v>
      </c>
      <c r="M78" s="39">
        <v>1017520</v>
      </c>
      <c r="N78" s="39">
        <v>6303320</v>
      </c>
      <c r="O78" s="39">
        <v>1.5</v>
      </c>
    </row>
    <row r="79" spans="1:15" x14ac:dyDescent="0.25">
      <c r="A79" t="s">
        <v>1795</v>
      </c>
      <c r="B79" t="s">
        <v>1512</v>
      </c>
      <c r="C79" s="24" t="s">
        <v>1511</v>
      </c>
      <c r="D79" s="24" t="s">
        <v>396</v>
      </c>
      <c r="E79" s="39">
        <v>1050000</v>
      </c>
      <c r="G79" s="39">
        <v>0</v>
      </c>
      <c r="H79" s="39">
        <v>1050000</v>
      </c>
      <c r="I79" s="39">
        <v>0</v>
      </c>
      <c r="J79" s="39">
        <v>1050000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</row>
    <row r="80" spans="1:15" x14ac:dyDescent="0.25">
      <c r="A80" t="s">
        <v>1795</v>
      </c>
      <c r="B80" t="s">
        <v>1866</v>
      </c>
      <c r="C80" s="24" t="s">
        <v>1865</v>
      </c>
      <c r="D80" s="24" t="s">
        <v>1451</v>
      </c>
      <c r="E80" s="39">
        <v>0</v>
      </c>
      <c r="G80" s="39">
        <v>37164416</v>
      </c>
      <c r="H80" s="39">
        <v>37164416</v>
      </c>
      <c r="I80" s="39">
        <v>0</v>
      </c>
      <c r="J80" s="39">
        <v>37164416</v>
      </c>
      <c r="K80" s="39">
        <v>3143600</v>
      </c>
      <c r="L80" s="39">
        <v>34999216</v>
      </c>
      <c r="M80" s="39">
        <v>24831568</v>
      </c>
      <c r="N80" s="39">
        <v>34999216</v>
      </c>
      <c r="O80" s="39">
        <v>94.17</v>
      </c>
    </row>
    <row r="81" spans="1:15" x14ac:dyDescent="0.25">
      <c r="A81" t="s">
        <v>1795</v>
      </c>
      <c r="B81" t="s">
        <v>1864</v>
      </c>
      <c r="C81" s="24" t="s">
        <v>1863</v>
      </c>
      <c r="D81" s="24" t="s">
        <v>1862</v>
      </c>
      <c r="E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39">
        <v>0</v>
      </c>
      <c r="M81" s="39">
        <v>0</v>
      </c>
      <c r="N81" s="39">
        <v>0</v>
      </c>
      <c r="O81" s="39">
        <v>0</v>
      </c>
    </row>
    <row r="82" spans="1:15" x14ac:dyDescent="0.25">
      <c r="A82" t="s">
        <v>1795</v>
      </c>
      <c r="B82" t="s">
        <v>1861</v>
      </c>
      <c r="C82" s="24" t="s">
        <v>1860</v>
      </c>
      <c r="D82" s="24" t="s">
        <v>1859</v>
      </c>
      <c r="E82" s="39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39">
        <v>0</v>
      </c>
      <c r="M82" s="39">
        <v>0</v>
      </c>
      <c r="N82" s="39">
        <v>0</v>
      </c>
      <c r="O82" s="39">
        <v>0</v>
      </c>
    </row>
    <row r="83" spans="1:15" x14ac:dyDescent="0.25">
      <c r="A83" t="s">
        <v>1795</v>
      </c>
      <c r="B83" t="s">
        <v>1858</v>
      </c>
      <c r="C83" s="24" t="s">
        <v>1857</v>
      </c>
      <c r="D83" s="24" t="s">
        <v>493</v>
      </c>
      <c r="E83" s="39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39">
        <v>0</v>
      </c>
      <c r="M83" s="39">
        <v>0</v>
      </c>
      <c r="N83" s="39">
        <v>0</v>
      </c>
      <c r="O83" s="39">
        <v>0</v>
      </c>
    </row>
    <row r="84" spans="1:15" x14ac:dyDescent="0.25">
      <c r="A84" t="s">
        <v>1795</v>
      </c>
      <c r="B84" t="s">
        <v>1856</v>
      </c>
      <c r="C84" s="24" t="s">
        <v>1855</v>
      </c>
      <c r="D84" s="24" t="s">
        <v>475</v>
      </c>
      <c r="E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39">
        <v>0</v>
      </c>
      <c r="M84" s="39">
        <v>0</v>
      </c>
      <c r="N84" s="39">
        <v>0</v>
      </c>
      <c r="O84" s="39">
        <v>0</v>
      </c>
    </row>
    <row r="85" spans="1:15" x14ac:dyDescent="0.25">
      <c r="A85" t="s">
        <v>1795</v>
      </c>
      <c r="B85" t="s">
        <v>1330</v>
      </c>
      <c r="C85" s="24" t="s">
        <v>1510</v>
      </c>
      <c r="D85" s="24" t="s">
        <v>1509</v>
      </c>
      <c r="E85" s="39">
        <v>791696757000</v>
      </c>
      <c r="G85" s="39">
        <v>0</v>
      </c>
      <c r="H85" s="39">
        <v>791696757000</v>
      </c>
      <c r="I85" s="39">
        <v>0</v>
      </c>
      <c r="J85" s="39">
        <v>791696757000</v>
      </c>
      <c r="K85" s="39">
        <v>30813368489</v>
      </c>
      <c r="L85" s="39">
        <v>372069821494</v>
      </c>
      <c r="M85" s="39">
        <v>25080570371</v>
      </c>
      <c r="N85" s="39">
        <v>156150884068</v>
      </c>
      <c r="O85" s="39">
        <v>19.72</v>
      </c>
    </row>
    <row r="86" spans="1:15" x14ac:dyDescent="0.25">
      <c r="A86" t="s">
        <v>1795</v>
      </c>
      <c r="B86" t="s">
        <v>1327</v>
      </c>
      <c r="C86" s="24" t="s">
        <v>1508</v>
      </c>
      <c r="D86" s="24" t="s">
        <v>358</v>
      </c>
      <c r="E86" s="39">
        <v>725621851000</v>
      </c>
      <c r="G86" s="39">
        <v>-64251000000</v>
      </c>
      <c r="H86" s="39">
        <v>661370851000</v>
      </c>
      <c r="I86" s="39">
        <v>0</v>
      </c>
      <c r="J86" s="39">
        <v>661370851000</v>
      </c>
      <c r="K86" s="39">
        <v>24230193125</v>
      </c>
      <c r="L86" s="39">
        <v>295223340938</v>
      </c>
      <c r="M86" s="39">
        <v>16361707631</v>
      </c>
      <c r="N86" s="39">
        <v>85394853937</v>
      </c>
      <c r="O86" s="39">
        <v>12.91</v>
      </c>
    </row>
    <row r="87" spans="1:15" x14ac:dyDescent="0.25">
      <c r="A87" t="s">
        <v>1795</v>
      </c>
      <c r="B87" t="s">
        <v>1507</v>
      </c>
      <c r="C87" s="24" t="s">
        <v>1506</v>
      </c>
      <c r="D87" s="24" t="s">
        <v>1505</v>
      </c>
      <c r="E87" s="39">
        <v>725621851000</v>
      </c>
      <c r="G87" s="39">
        <v>-64251000000</v>
      </c>
      <c r="H87" s="39">
        <v>661370851000</v>
      </c>
      <c r="I87" s="39">
        <v>0</v>
      </c>
      <c r="J87" s="39">
        <v>661370851000</v>
      </c>
      <c r="K87" s="39">
        <v>24230193125</v>
      </c>
      <c r="L87" s="39">
        <v>295223340938</v>
      </c>
      <c r="M87" s="39">
        <v>16361707631</v>
      </c>
      <c r="N87" s="39">
        <v>85394853937</v>
      </c>
      <c r="O87" s="39">
        <v>12.91</v>
      </c>
    </row>
    <row r="88" spans="1:15" x14ac:dyDescent="0.25">
      <c r="A88" t="s">
        <v>1795</v>
      </c>
      <c r="B88" t="s">
        <v>1623</v>
      </c>
      <c r="C88" s="24" t="s">
        <v>1622</v>
      </c>
      <c r="D88" s="24" t="s">
        <v>1621</v>
      </c>
      <c r="E88" s="39">
        <v>647029667000</v>
      </c>
      <c r="G88" s="39">
        <v>-54557746000</v>
      </c>
      <c r="H88" s="39">
        <v>592471921000</v>
      </c>
      <c r="I88" s="39">
        <v>0</v>
      </c>
      <c r="J88" s="39">
        <v>592471921000</v>
      </c>
      <c r="K88" s="39">
        <v>19899133127</v>
      </c>
      <c r="L88" s="39">
        <v>246610702778</v>
      </c>
      <c r="M88" s="39">
        <v>12162424496</v>
      </c>
      <c r="N88" s="39">
        <v>62261020273</v>
      </c>
      <c r="O88" s="39">
        <v>10.51</v>
      </c>
    </row>
    <row r="89" spans="1:15" x14ac:dyDescent="0.25">
      <c r="A89" t="s">
        <v>1795</v>
      </c>
      <c r="B89" t="s">
        <v>1854</v>
      </c>
      <c r="C89" s="24" t="s">
        <v>1853</v>
      </c>
      <c r="D89" s="24" t="s">
        <v>1222</v>
      </c>
      <c r="E89" s="39">
        <v>639029667000</v>
      </c>
      <c r="G89" s="39">
        <v>-49357746000</v>
      </c>
      <c r="H89" s="39">
        <v>589671921000</v>
      </c>
      <c r="I89" s="39">
        <v>0</v>
      </c>
      <c r="J89" s="39">
        <v>589671921000</v>
      </c>
      <c r="K89" s="39">
        <v>19899133127</v>
      </c>
      <c r="L89" s="39">
        <v>246610702778</v>
      </c>
      <c r="M89" s="39">
        <v>12162424496</v>
      </c>
      <c r="N89" s="39">
        <v>62261020273</v>
      </c>
      <c r="O89" s="39">
        <v>10.56</v>
      </c>
    </row>
    <row r="90" spans="1:15" x14ac:dyDescent="0.25">
      <c r="A90" t="s">
        <v>1795</v>
      </c>
      <c r="B90" t="s">
        <v>1852</v>
      </c>
      <c r="C90" s="24" t="s">
        <v>1851</v>
      </c>
      <c r="D90" s="24" t="s">
        <v>1850</v>
      </c>
      <c r="E90" s="39">
        <v>57230000000</v>
      </c>
      <c r="G90" s="39">
        <v>-15657433530</v>
      </c>
      <c r="H90" s="39">
        <v>41572566470</v>
      </c>
      <c r="I90" s="39">
        <v>0</v>
      </c>
      <c r="J90" s="39">
        <v>41572566470</v>
      </c>
      <c r="K90" s="39">
        <v>850000</v>
      </c>
      <c r="L90" s="39">
        <v>16878683333</v>
      </c>
      <c r="M90" s="39">
        <v>2690136930</v>
      </c>
      <c r="N90" s="39">
        <v>5148976487</v>
      </c>
      <c r="O90" s="39">
        <v>12.39</v>
      </c>
    </row>
    <row r="91" spans="1:15" x14ac:dyDescent="0.25">
      <c r="A91" t="s">
        <v>1795</v>
      </c>
      <c r="B91" t="s">
        <v>1849</v>
      </c>
      <c r="C91" s="24" t="s">
        <v>1848</v>
      </c>
      <c r="D91" s="24" t="s">
        <v>1847</v>
      </c>
      <c r="E91" s="39">
        <v>34530000000</v>
      </c>
      <c r="G91" s="39">
        <v>-12157433530</v>
      </c>
      <c r="H91" s="39">
        <v>22372566470</v>
      </c>
      <c r="I91" s="39">
        <v>0</v>
      </c>
      <c r="J91" s="39">
        <v>22372566470</v>
      </c>
      <c r="K91" s="39">
        <v>850000</v>
      </c>
      <c r="L91" s="39">
        <v>13378683333</v>
      </c>
      <c r="M91" s="39">
        <v>2690136930</v>
      </c>
      <c r="N91" s="39">
        <v>5119638319</v>
      </c>
      <c r="O91" s="39">
        <v>22.88</v>
      </c>
    </row>
    <row r="92" spans="1:15" x14ac:dyDescent="0.25">
      <c r="A92" t="s">
        <v>1795</v>
      </c>
      <c r="B92" t="s">
        <v>1846</v>
      </c>
      <c r="C92" s="24" t="s">
        <v>1845</v>
      </c>
      <c r="D92" s="24" t="s">
        <v>1844</v>
      </c>
      <c r="E92" s="39">
        <v>22700000000</v>
      </c>
      <c r="G92" s="39">
        <v>-3500000000</v>
      </c>
      <c r="H92" s="39">
        <v>19200000000</v>
      </c>
      <c r="I92" s="39">
        <v>0</v>
      </c>
      <c r="J92" s="39">
        <v>19200000000</v>
      </c>
      <c r="K92" s="39">
        <v>0</v>
      </c>
      <c r="L92" s="39">
        <v>3500000000</v>
      </c>
      <c r="M92" s="39">
        <v>0</v>
      </c>
      <c r="N92" s="39">
        <v>29338168</v>
      </c>
      <c r="O92" s="39">
        <v>0.15</v>
      </c>
    </row>
    <row r="93" spans="1:15" x14ac:dyDescent="0.25">
      <c r="A93" t="s">
        <v>1795</v>
      </c>
      <c r="B93" t="s">
        <v>1843</v>
      </c>
      <c r="C93" s="24" t="s">
        <v>1842</v>
      </c>
      <c r="D93" s="24" t="s">
        <v>1841</v>
      </c>
      <c r="E93" s="39">
        <v>443011698000</v>
      </c>
      <c r="G93" s="39">
        <v>2225780676</v>
      </c>
      <c r="H93" s="39">
        <v>445237478676</v>
      </c>
      <c r="I93" s="39">
        <v>0</v>
      </c>
      <c r="J93" s="39">
        <v>445237478676</v>
      </c>
      <c r="K93" s="39">
        <v>19218311125</v>
      </c>
      <c r="L93" s="39">
        <v>172512923761</v>
      </c>
      <c r="M93" s="39">
        <v>7899712729</v>
      </c>
      <c r="N93" s="39">
        <v>51998333293</v>
      </c>
      <c r="O93" s="39">
        <v>11.68</v>
      </c>
    </row>
    <row r="94" spans="1:15" x14ac:dyDescent="0.25">
      <c r="A94" t="s">
        <v>1795</v>
      </c>
      <c r="B94" t="s">
        <v>1840</v>
      </c>
      <c r="C94" s="24" t="s">
        <v>1839</v>
      </c>
      <c r="D94" s="24" t="s">
        <v>1838</v>
      </c>
      <c r="E94" s="39">
        <v>443011698000</v>
      </c>
      <c r="G94" s="39">
        <v>2225780676</v>
      </c>
      <c r="H94" s="39">
        <v>445237478676</v>
      </c>
      <c r="I94" s="39">
        <v>0</v>
      </c>
      <c r="J94" s="39">
        <v>445237478676</v>
      </c>
      <c r="K94" s="39">
        <v>19218311125</v>
      </c>
      <c r="L94" s="39">
        <v>172512923761</v>
      </c>
      <c r="M94" s="39">
        <v>7899712729</v>
      </c>
      <c r="N94" s="39">
        <v>51998333293</v>
      </c>
      <c r="O94" s="39">
        <v>11.68</v>
      </c>
    </row>
    <row r="95" spans="1:15" x14ac:dyDescent="0.25">
      <c r="A95" t="s">
        <v>1795</v>
      </c>
      <c r="B95" t="s">
        <v>1837</v>
      </c>
      <c r="C95" s="24" t="s">
        <v>1836</v>
      </c>
      <c r="D95" s="24" t="s">
        <v>1835</v>
      </c>
      <c r="E95" s="39">
        <v>138787969000</v>
      </c>
      <c r="G95" s="39">
        <v>-35926093146</v>
      </c>
      <c r="H95" s="39">
        <v>102861875854</v>
      </c>
      <c r="I95" s="39">
        <v>0</v>
      </c>
      <c r="J95" s="39">
        <v>102861875854</v>
      </c>
      <c r="K95" s="39">
        <v>679972002</v>
      </c>
      <c r="L95" s="39">
        <v>57219095684</v>
      </c>
      <c r="M95" s="39">
        <v>1572574837</v>
      </c>
      <c r="N95" s="39">
        <v>5113710493</v>
      </c>
      <c r="O95" s="39">
        <v>4.97</v>
      </c>
    </row>
    <row r="96" spans="1:15" x14ac:dyDescent="0.25">
      <c r="A96" t="s">
        <v>1795</v>
      </c>
      <c r="B96" t="s">
        <v>1834</v>
      </c>
      <c r="C96" s="24" t="s">
        <v>1833</v>
      </c>
      <c r="D96" s="24" t="s">
        <v>1832</v>
      </c>
      <c r="E96" s="39">
        <v>56687591000</v>
      </c>
      <c r="G96" s="39">
        <v>-29809424000</v>
      </c>
      <c r="H96" s="39">
        <v>26878167000</v>
      </c>
      <c r="I96" s="39">
        <v>0</v>
      </c>
      <c r="J96" s="39">
        <v>26878167000</v>
      </c>
      <c r="K96" s="39">
        <v>410183302</v>
      </c>
      <c r="L96" s="39">
        <v>1524666302</v>
      </c>
      <c r="M96" s="39">
        <v>107803000</v>
      </c>
      <c r="N96" s="39">
        <v>575445099</v>
      </c>
      <c r="O96" s="39">
        <v>2.14</v>
      </c>
    </row>
    <row r="97" spans="1:15" x14ac:dyDescent="0.25">
      <c r="A97" t="s">
        <v>1795</v>
      </c>
      <c r="B97" t="s">
        <v>1831</v>
      </c>
      <c r="C97" s="24" t="s">
        <v>1830</v>
      </c>
      <c r="D97" s="24" t="s">
        <v>1829</v>
      </c>
      <c r="E97" s="39">
        <v>82100378000</v>
      </c>
      <c r="G97" s="39">
        <v>-6116669146</v>
      </c>
      <c r="H97" s="39">
        <v>75983708854</v>
      </c>
      <c r="I97" s="39">
        <v>0</v>
      </c>
      <c r="J97" s="39">
        <v>75983708854</v>
      </c>
      <c r="K97" s="39">
        <v>269788700</v>
      </c>
      <c r="L97" s="39">
        <v>55694429382</v>
      </c>
      <c r="M97" s="39">
        <v>1464771837</v>
      </c>
      <c r="N97" s="39">
        <v>4538265394</v>
      </c>
      <c r="O97" s="39">
        <v>5.97</v>
      </c>
    </row>
    <row r="98" spans="1:15" x14ac:dyDescent="0.25">
      <c r="A98" t="s">
        <v>1795</v>
      </c>
      <c r="B98" t="s">
        <v>1788</v>
      </c>
      <c r="C98" s="24" t="s">
        <v>1787</v>
      </c>
      <c r="D98" s="24" t="s">
        <v>1786</v>
      </c>
      <c r="E98" s="39">
        <v>8000000000</v>
      </c>
      <c r="G98" s="39">
        <v>-5200000000</v>
      </c>
      <c r="H98" s="39">
        <v>2800000000</v>
      </c>
      <c r="I98" s="39">
        <v>0</v>
      </c>
      <c r="J98" s="39">
        <v>2800000000</v>
      </c>
      <c r="K98" s="39">
        <v>0</v>
      </c>
      <c r="L98" s="39">
        <v>0</v>
      </c>
      <c r="M98" s="39">
        <v>0</v>
      </c>
      <c r="N98" s="39">
        <v>0</v>
      </c>
      <c r="O98" s="39">
        <v>0</v>
      </c>
    </row>
    <row r="99" spans="1:15" x14ac:dyDescent="0.25">
      <c r="A99" t="s">
        <v>1795</v>
      </c>
      <c r="B99" t="s">
        <v>1828</v>
      </c>
      <c r="C99" s="24" t="s">
        <v>1827</v>
      </c>
      <c r="D99" s="24" t="s">
        <v>1826</v>
      </c>
      <c r="E99" s="39">
        <v>8000000000</v>
      </c>
      <c r="G99" s="39">
        <v>-5200000000</v>
      </c>
      <c r="H99" s="39">
        <v>2800000000</v>
      </c>
      <c r="I99" s="39">
        <v>0</v>
      </c>
      <c r="J99" s="39">
        <v>2800000000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</row>
    <row r="100" spans="1:15" x14ac:dyDescent="0.25">
      <c r="A100" t="s">
        <v>1795</v>
      </c>
      <c r="B100" t="s">
        <v>1825</v>
      </c>
      <c r="C100" s="24" t="s">
        <v>1824</v>
      </c>
      <c r="D100" s="24" t="s">
        <v>1823</v>
      </c>
      <c r="E100" s="39">
        <v>8000000000</v>
      </c>
      <c r="G100" s="39">
        <v>-5200000000</v>
      </c>
      <c r="H100" s="39">
        <v>2800000000</v>
      </c>
      <c r="I100" s="39">
        <v>0</v>
      </c>
      <c r="J100" s="39">
        <v>2800000000</v>
      </c>
      <c r="K100" s="39">
        <v>0</v>
      </c>
      <c r="L100" s="39">
        <v>0</v>
      </c>
      <c r="M100" s="39">
        <v>0</v>
      </c>
      <c r="N100" s="39">
        <v>0</v>
      </c>
      <c r="O100" s="39">
        <v>0</v>
      </c>
    </row>
    <row r="101" spans="1:15" x14ac:dyDescent="0.25">
      <c r="A101" t="s">
        <v>1795</v>
      </c>
      <c r="B101" t="s">
        <v>1474</v>
      </c>
      <c r="C101" s="24" t="s">
        <v>1473</v>
      </c>
      <c r="D101" s="24" t="s">
        <v>1472</v>
      </c>
      <c r="E101" s="39">
        <v>78592184000</v>
      </c>
      <c r="G101" s="39">
        <v>-9693254000</v>
      </c>
      <c r="H101" s="39">
        <v>68898930000</v>
      </c>
      <c r="I101" s="39">
        <v>0</v>
      </c>
      <c r="J101" s="39">
        <v>68898930000</v>
      </c>
      <c r="K101" s="39">
        <v>4331059998</v>
      </c>
      <c r="L101" s="39">
        <v>48612638160</v>
      </c>
      <c r="M101" s="39">
        <v>4199283135</v>
      </c>
      <c r="N101" s="39">
        <v>23133833664</v>
      </c>
      <c r="O101" s="39">
        <v>33.58</v>
      </c>
    </row>
    <row r="102" spans="1:15" x14ac:dyDescent="0.25">
      <c r="A102" t="s">
        <v>1795</v>
      </c>
      <c r="B102" t="s">
        <v>1471</v>
      </c>
      <c r="C102" s="24" t="s">
        <v>1470</v>
      </c>
      <c r="D102" s="24" t="s">
        <v>1469</v>
      </c>
      <c r="E102" s="39">
        <v>300000000</v>
      </c>
      <c r="G102" s="39">
        <v>0</v>
      </c>
      <c r="H102" s="39">
        <v>300000000</v>
      </c>
      <c r="I102" s="39">
        <v>0</v>
      </c>
      <c r="J102" s="39">
        <v>300000000</v>
      </c>
      <c r="K102" s="39">
        <v>0</v>
      </c>
      <c r="L102" s="39">
        <v>273846000</v>
      </c>
      <c r="M102" s="39">
        <v>24124333</v>
      </c>
      <c r="N102" s="39">
        <v>149786530</v>
      </c>
      <c r="O102" s="39">
        <v>49.93</v>
      </c>
    </row>
    <row r="103" spans="1:15" x14ac:dyDescent="0.25">
      <c r="A103" t="s">
        <v>1795</v>
      </c>
      <c r="B103" t="s">
        <v>1822</v>
      </c>
      <c r="C103" s="24" t="s">
        <v>1821</v>
      </c>
      <c r="D103" s="24" t="s">
        <v>1820</v>
      </c>
      <c r="E103" s="39">
        <v>300000000</v>
      </c>
      <c r="G103" s="39">
        <v>0</v>
      </c>
      <c r="H103" s="39">
        <v>300000000</v>
      </c>
      <c r="I103" s="39">
        <v>0</v>
      </c>
      <c r="J103" s="39">
        <v>300000000</v>
      </c>
      <c r="K103" s="39">
        <v>0</v>
      </c>
      <c r="L103" s="39">
        <v>273846000</v>
      </c>
      <c r="M103" s="39">
        <v>24124333</v>
      </c>
      <c r="N103" s="39">
        <v>149786530</v>
      </c>
      <c r="O103" s="39">
        <v>49.93</v>
      </c>
    </row>
    <row r="104" spans="1:15" x14ac:dyDescent="0.25">
      <c r="A104" t="s">
        <v>1795</v>
      </c>
      <c r="B104" t="s">
        <v>1819</v>
      </c>
      <c r="C104" s="24" t="s">
        <v>1818</v>
      </c>
      <c r="D104" s="24" t="s">
        <v>1817</v>
      </c>
      <c r="E104" s="39">
        <v>300000000</v>
      </c>
      <c r="G104" s="39">
        <v>0</v>
      </c>
      <c r="H104" s="39">
        <v>300000000</v>
      </c>
      <c r="I104" s="39">
        <v>0</v>
      </c>
      <c r="J104" s="39">
        <v>300000000</v>
      </c>
      <c r="K104" s="39">
        <v>0</v>
      </c>
      <c r="L104" s="39">
        <v>273846000</v>
      </c>
      <c r="M104" s="39">
        <v>24124333</v>
      </c>
      <c r="N104" s="39">
        <v>149786530</v>
      </c>
      <c r="O104" s="39">
        <v>49.93</v>
      </c>
    </row>
    <row r="105" spans="1:15" x14ac:dyDescent="0.25">
      <c r="A105" t="s">
        <v>1795</v>
      </c>
      <c r="B105" t="s">
        <v>1462</v>
      </c>
      <c r="C105" s="24" t="s">
        <v>1461</v>
      </c>
      <c r="D105" s="24" t="s">
        <v>1460</v>
      </c>
      <c r="E105" s="39">
        <v>68275184000</v>
      </c>
      <c r="G105" s="39">
        <v>-9693254000</v>
      </c>
      <c r="H105" s="39">
        <v>58581930000</v>
      </c>
      <c r="I105" s="39">
        <v>0</v>
      </c>
      <c r="J105" s="39">
        <v>58581930000</v>
      </c>
      <c r="K105" s="39">
        <v>2636539686</v>
      </c>
      <c r="L105" s="39">
        <v>41128788287</v>
      </c>
      <c r="M105" s="39">
        <v>3710989832</v>
      </c>
      <c r="N105" s="39">
        <v>20585784266</v>
      </c>
      <c r="O105" s="39">
        <v>35.14</v>
      </c>
    </row>
    <row r="106" spans="1:15" x14ac:dyDescent="0.25">
      <c r="A106" t="s">
        <v>1795</v>
      </c>
      <c r="B106" t="s">
        <v>1816</v>
      </c>
      <c r="C106" s="24" t="s">
        <v>1815</v>
      </c>
      <c r="D106" s="24" t="s">
        <v>1814</v>
      </c>
      <c r="E106" s="39">
        <v>68275184000</v>
      </c>
      <c r="G106" s="39">
        <v>-9693254000</v>
      </c>
      <c r="H106" s="39">
        <v>58581930000</v>
      </c>
      <c r="I106" s="39">
        <v>0</v>
      </c>
      <c r="J106" s="39">
        <v>58581930000</v>
      </c>
      <c r="K106" s="39">
        <v>2636539686</v>
      </c>
      <c r="L106" s="39">
        <v>41128788287</v>
      </c>
      <c r="M106" s="39">
        <v>3710989832</v>
      </c>
      <c r="N106" s="39">
        <v>20585784266</v>
      </c>
      <c r="O106" s="39">
        <v>35.14</v>
      </c>
    </row>
    <row r="107" spans="1:15" x14ac:dyDescent="0.25">
      <c r="A107" t="s">
        <v>1795</v>
      </c>
      <c r="B107" t="s">
        <v>1813</v>
      </c>
      <c r="C107" s="24" t="s">
        <v>1812</v>
      </c>
      <c r="D107" s="24" t="s">
        <v>1811</v>
      </c>
      <c r="E107" s="39">
        <v>46255184000</v>
      </c>
      <c r="G107" s="39">
        <v>-4323254000</v>
      </c>
      <c r="H107" s="39">
        <v>41931930000</v>
      </c>
      <c r="I107" s="39">
        <v>0</v>
      </c>
      <c r="J107" s="39">
        <v>41931930000</v>
      </c>
      <c r="K107" s="39">
        <v>2606098495</v>
      </c>
      <c r="L107" s="39">
        <v>25361286477</v>
      </c>
      <c r="M107" s="39">
        <v>2191455808</v>
      </c>
      <c r="N107" s="39">
        <v>11990818031</v>
      </c>
      <c r="O107" s="39">
        <v>28.6</v>
      </c>
    </row>
    <row r="108" spans="1:15" x14ac:dyDescent="0.25">
      <c r="A108" t="s">
        <v>1795</v>
      </c>
      <c r="B108" t="s">
        <v>1810</v>
      </c>
      <c r="C108" s="24" t="s">
        <v>1809</v>
      </c>
      <c r="D108" s="24" t="s">
        <v>1808</v>
      </c>
      <c r="E108" s="39">
        <v>20950000000</v>
      </c>
      <c r="G108" s="39">
        <v>-4300000000</v>
      </c>
      <c r="H108" s="39">
        <v>16650000000</v>
      </c>
      <c r="I108" s="39">
        <v>0</v>
      </c>
      <c r="J108" s="39">
        <v>16650000000</v>
      </c>
      <c r="K108" s="39">
        <v>30441191</v>
      </c>
      <c r="L108" s="39">
        <v>15767501810</v>
      </c>
      <c r="M108" s="39">
        <v>1519534024</v>
      </c>
      <c r="N108" s="39">
        <v>8594966235</v>
      </c>
      <c r="O108" s="39">
        <v>51.62</v>
      </c>
    </row>
    <row r="109" spans="1:15" x14ac:dyDescent="0.25">
      <c r="A109" t="s">
        <v>1795</v>
      </c>
      <c r="B109" t="s">
        <v>1807</v>
      </c>
      <c r="C109" s="24" t="s">
        <v>1806</v>
      </c>
      <c r="D109" s="24" t="s">
        <v>1805</v>
      </c>
      <c r="E109" s="39">
        <v>1070000000</v>
      </c>
      <c r="G109" s="39">
        <v>-1070000000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39">
        <v>0</v>
      </c>
      <c r="N109" s="39">
        <v>0</v>
      </c>
      <c r="O109" s="39">
        <v>0</v>
      </c>
    </row>
    <row r="110" spans="1:15" x14ac:dyDescent="0.25">
      <c r="A110" t="s">
        <v>1795</v>
      </c>
      <c r="B110" t="s">
        <v>1804</v>
      </c>
      <c r="C110" s="24" t="s">
        <v>1803</v>
      </c>
      <c r="D110" s="24" t="s">
        <v>1802</v>
      </c>
      <c r="E110" s="39">
        <v>10017000000</v>
      </c>
      <c r="G110" s="39">
        <v>0</v>
      </c>
      <c r="H110" s="39">
        <v>10017000000</v>
      </c>
      <c r="I110" s="39">
        <v>0</v>
      </c>
      <c r="J110" s="39">
        <v>10017000000</v>
      </c>
      <c r="K110" s="39">
        <v>1694520312</v>
      </c>
      <c r="L110" s="39">
        <v>7210003873</v>
      </c>
      <c r="M110" s="39">
        <v>464168970</v>
      </c>
      <c r="N110" s="39">
        <v>2398262868</v>
      </c>
      <c r="O110" s="39">
        <v>23.94</v>
      </c>
    </row>
    <row r="111" spans="1:15" x14ac:dyDescent="0.25">
      <c r="A111" t="s">
        <v>1795</v>
      </c>
      <c r="B111" t="s">
        <v>1801</v>
      </c>
      <c r="C111" s="24" t="s">
        <v>1800</v>
      </c>
      <c r="D111" s="24" t="s">
        <v>1799</v>
      </c>
      <c r="E111" s="39">
        <v>10017000000</v>
      </c>
      <c r="G111" s="39">
        <v>0</v>
      </c>
      <c r="H111" s="39">
        <v>10017000000</v>
      </c>
      <c r="I111" s="39">
        <v>0</v>
      </c>
      <c r="J111" s="39">
        <v>10017000000</v>
      </c>
      <c r="K111" s="39">
        <v>1694520312</v>
      </c>
      <c r="L111" s="39">
        <v>7210003873</v>
      </c>
      <c r="M111" s="39">
        <v>464168970</v>
      </c>
      <c r="N111" s="39">
        <v>2398262868</v>
      </c>
      <c r="O111" s="39">
        <v>23.94</v>
      </c>
    </row>
    <row r="112" spans="1:15" x14ac:dyDescent="0.25">
      <c r="A112" t="s">
        <v>1795</v>
      </c>
      <c r="B112" t="s">
        <v>1798</v>
      </c>
      <c r="C112" s="24" t="s">
        <v>1797</v>
      </c>
      <c r="D112" s="24" t="s">
        <v>1796</v>
      </c>
      <c r="E112" s="39">
        <v>10017000000</v>
      </c>
      <c r="G112" s="39">
        <v>0</v>
      </c>
      <c r="H112" s="39">
        <v>10017000000</v>
      </c>
      <c r="I112" s="39">
        <v>0</v>
      </c>
      <c r="J112" s="39">
        <v>10017000000</v>
      </c>
      <c r="K112" s="39">
        <v>1694520312</v>
      </c>
      <c r="L112" s="39">
        <v>7210003873</v>
      </c>
      <c r="M112" s="39">
        <v>464168970</v>
      </c>
      <c r="N112" s="39">
        <v>2398262868</v>
      </c>
      <c r="O112" s="39">
        <v>23.94</v>
      </c>
    </row>
    <row r="113" spans="1:15" x14ac:dyDescent="0.25">
      <c r="A113" t="s">
        <v>1795</v>
      </c>
      <c r="B113" t="s">
        <v>1309</v>
      </c>
      <c r="C113" s="24" t="s">
        <v>1452</v>
      </c>
      <c r="D113" s="24" t="s">
        <v>1451</v>
      </c>
      <c r="E113" s="39">
        <v>66074906000</v>
      </c>
      <c r="G113" s="39">
        <v>64251000000</v>
      </c>
      <c r="H113" s="39">
        <v>130325906000</v>
      </c>
      <c r="I113" s="39">
        <v>0</v>
      </c>
      <c r="J113" s="39">
        <v>130325906000</v>
      </c>
      <c r="K113" s="39">
        <v>6583175364</v>
      </c>
      <c r="L113" s="39">
        <v>76846480556</v>
      </c>
      <c r="M113" s="39">
        <v>8718862740</v>
      </c>
      <c r="N113" s="39">
        <v>70756030131</v>
      </c>
      <c r="O113" s="39">
        <v>54.29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opLeftCell="A59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8.85546875" style="39" bestFit="1" customWidth="1"/>
    <col min="6" max="6" width="11.42578125" style="39"/>
    <col min="7" max="7" width="15.140625" style="39" bestFit="1" customWidth="1"/>
    <col min="8" max="8" width="18.85546875" style="39" bestFit="1" customWidth="1"/>
    <col min="9" max="9" width="5" style="39" bestFit="1" customWidth="1"/>
    <col min="10" max="10" width="18.85546875" style="39" bestFit="1" customWidth="1"/>
    <col min="11" max="11" width="17.85546875" style="39" bestFit="1" customWidth="1"/>
    <col min="12" max="12" width="18.85546875" style="39" bestFit="1" customWidth="1"/>
    <col min="13" max="13" width="17.85546875" style="39" bestFit="1" customWidth="1"/>
    <col min="14" max="14" width="18.85546875" style="39" bestFit="1" customWidth="1"/>
    <col min="15" max="15" width="8" style="39" bestFit="1" customWidth="1"/>
  </cols>
  <sheetData>
    <row r="1" spans="1:15" x14ac:dyDescent="0.25">
      <c r="A1" t="s">
        <v>1911</v>
      </c>
      <c r="B1" s="45"/>
      <c r="C1" s="24" t="s">
        <v>1913</v>
      </c>
    </row>
    <row r="2" spans="1:15" x14ac:dyDescent="0.25">
      <c r="A2" t="s">
        <v>1912</v>
      </c>
      <c r="B2" s="45"/>
      <c r="C2" s="24" t="s">
        <v>1911</v>
      </c>
    </row>
    <row r="3" spans="1:15" x14ac:dyDescent="0.25">
      <c r="A3">
        <v>96</v>
      </c>
      <c r="B3" s="45"/>
      <c r="C3" s="24" t="s">
        <v>1910</v>
      </c>
    </row>
    <row r="4" spans="1:15" x14ac:dyDescent="0.25">
      <c r="B4" s="45"/>
      <c r="C4" s="49" t="s">
        <v>315</v>
      </c>
    </row>
    <row r="5" spans="1:15" x14ac:dyDescent="0.25">
      <c r="B5" s="45"/>
      <c r="C5" s="48">
        <v>96</v>
      </c>
      <c r="D5" s="4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x14ac:dyDescent="0.25">
      <c r="B6" s="45"/>
      <c r="C6" t="str">
        <f>MID(17:17,1,1)</f>
        <v>3</v>
      </c>
    </row>
    <row r="7" spans="1:15" x14ac:dyDescent="0.25">
      <c r="B7" s="45"/>
      <c r="C7" s="24"/>
      <c r="D7" t="str">
        <f>MID(C1,FIND("Mes =",C1,1)+5,3)</f>
        <v xml:space="preserve"> 9 </v>
      </c>
      <c r="E7" s="39" t="str">
        <f>MID(C1,FIND("Entidad =",C1,1)+10,3)</f>
        <v>206</v>
      </c>
      <c r="F7" s="39" t="str">
        <f>MID(C1,FIND("Ejecutora =",C1,1)+12,2)</f>
        <v>01</v>
      </c>
      <c r="H7" s="39" t="s">
        <v>1573</v>
      </c>
      <c r="I7" s="39" t="s">
        <v>1909</v>
      </c>
    </row>
    <row r="8" spans="1:15" x14ac:dyDescent="0.25">
      <c r="B8" s="45"/>
      <c r="C8" s="24"/>
      <c r="D8" t="s">
        <v>1908</v>
      </c>
    </row>
    <row r="9" spans="1:15" x14ac:dyDescent="0.25">
      <c r="B9" s="45"/>
      <c r="C9" s="24"/>
    </row>
    <row r="10" spans="1:15" x14ac:dyDescent="0.25">
      <c r="B10" s="45"/>
      <c r="C10" s="24"/>
    </row>
    <row r="11" spans="1:15" x14ac:dyDescent="0.25">
      <c r="B11" s="45"/>
      <c r="C11" s="24"/>
    </row>
    <row r="12" spans="1:15" ht="90" x14ac:dyDescent="0.25">
      <c r="A12" t="s">
        <v>304</v>
      </c>
      <c r="B12" s="44" t="s">
        <v>303</v>
      </c>
      <c r="C12" s="43" t="s">
        <v>302</v>
      </c>
      <c r="D12" s="42" t="s">
        <v>301</v>
      </c>
      <c r="E12" s="41" t="s">
        <v>300</v>
      </c>
      <c r="F12" s="40" t="s">
        <v>299</v>
      </c>
      <c r="G12" s="41" t="s">
        <v>298</v>
      </c>
      <c r="H12" s="40" t="s">
        <v>297</v>
      </c>
      <c r="I12" s="40" t="s">
        <v>296</v>
      </c>
      <c r="J12" s="40" t="s">
        <v>295</v>
      </c>
      <c r="K12" s="40" t="s">
        <v>294</v>
      </c>
      <c r="L12" s="41" t="s">
        <v>293</v>
      </c>
      <c r="M12" s="40" t="s">
        <v>292</v>
      </c>
      <c r="N12" s="41" t="s">
        <v>291</v>
      </c>
      <c r="O12" s="40" t="s">
        <v>290</v>
      </c>
    </row>
    <row r="13" spans="1:15" x14ac:dyDescent="0.25">
      <c r="C13" s="24"/>
    </row>
    <row r="14" spans="1:15" x14ac:dyDescent="0.25">
      <c r="A14" t="s">
        <v>1880</v>
      </c>
      <c r="B14" t="s">
        <v>275</v>
      </c>
      <c r="C14" s="24" t="s">
        <v>274</v>
      </c>
      <c r="D14" s="24" t="s">
        <v>499</v>
      </c>
      <c r="E14" s="39">
        <v>639813005000</v>
      </c>
      <c r="G14" s="39">
        <v>0</v>
      </c>
      <c r="H14" s="39">
        <v>639813005000</v>
      </c>
      <c r="I14" s="39">
        <v>0</v>
      </c>
      <c r="J14" s="39">
        <v>639813005000</v>
      </c>
      <c r="K14" s="39">
        <v>27624674850</v>
      </c>
      <c r="L14" s="39">
        <v>345512186807</v>
      </c>
      <c r="M14" s="39">
        <v>27084747093</v>
      </c>
      <c r="N14" s="39">
        <v>342586809420</v>
      </c>
      <c r="O14" s="39">
        <v>53.54</v>
      </c>
    </row>
    <row r="15" spans="1:15" x14ac:dyDescent="0.25">
      <c r="A15" t="s">
        <v>1880</v>
      </c>
      <c r="B15" t="s">
        <v>272</v>
      </c>
      <c r="C15" s="24" t="s">
        <v>498</v>
      </c>
      <c r="D15" s="24" t="s">
        <v>497</v>
      </c>
      <c r="E15" s="39">
        <v>418914896000</v>
      </c>
      <c r="G15" s="39">
        <v>0</v>
      </c>
      <c r="H15" s="39">
        <v>418914896000</v>
      </c>
      <c r="I15" s="39">
        <v>0</v>
      </c>
      <c r="J15" s="39">
        <v>418914896000</v>
      </c>
      <c r="K15" s="39">
        <v>24718316979</v>
      </c>
      <c r="L15" s="39">
        <v>279350797801</v>
      </c>
      <c r="M15" s="39">
        <v>24939465641</v>
      </c>
      <c r="N15" s="39">
        <v>277441175571</v>
      </c>
      <c r="O15" s="39">
        <v>66.23</v>
      </c>
    </row>
    <row r="16" spans="1:15" x14ac:dyDescent="0.25">
      <c r="A16" t="s">
        <v>1880</v>
      </c>
      <c r="B16" t="s">
        <v>269</v>
      </c>
      <c r="C16" s="24" t="s">
        <v>496</v>
      </c>
      <c r="D16" s="24" t="s">
        <v>495</v>
      </c>
      <c r="E16" s="39">
        <v>14953585000</v>
      </c>
      <c r="G16" s="39">
        <v>-5850000</v>
      </c>
      <c r="H16" s="39">
        <v>14947735000</v>
      </c>
      <c r="I16" s="39">
        <v>0</v>
      </c>
      <c r="J16" s="39">
        <v>14947735000</v>
      </c>
      <c r="K16" s="39">
        <v>869019877</v>
      </c>
      <c r="L16" s="39">
        <v>9952215236</v>
      </c>
      <c r="M16" s="39">
        <v>1038171025</v>
      </c>
      <c r="N16" s="39">
        <v>9248477490</v>
      </c>
      <c r="O16" s="39">
        <v>61.87</v>
      </c>
    </row>
    <row r="17" spans="1:15" x14ac:dyDescent="0.25">
      <c r="A17" t="s">
        <v>1880</v>
      </c>
      <c r="B17" t="s">
        <v>266</v>
      </c>
      <c r="C17" s="24" t="s">
        <v>494</v>
      </c>
      <c r="D17" s="24" t="s">
        <v>493</v>
      </c>
      <c r="E17" s="39">
        <v>9912728000</v>
      </c>
      <c r="G17" s="39">
        <v>0</v>
      </c>
      <c r="H17" s="39">
        <v>9912728000</v>
      </c>
      <c r="I17" s="39">
        <v>0</v>
      </c>
      <c r="J17" s="39">
        <v>9912728000</v>
      </c>
      <c r="K17" s="39">
        <v>649310206</v>
      </c>
      <c r="L17" s="39">
        <v>6197224476</v>
      </c>
      <c r="M17" s="39">
        <v>649310206</v>
      </c>
      <c r="N17" s="39">
        <v>6197224476</v>
      </c>
      <c r="O17" s="39">
        <v>62.52</v>
      </c>
    </row>
    <row r="18" spans="1:15" x14ac:dyDescent="0.25">
      <c r="A18" t="s">
        <v>1880</v>
      </c>
      <c r="B18" t="s">
        <v>263</v>
      </c>
      <c r="C18" s="24" t="s">
        <v>492</v>
      </c>
      <c r="D18" s="24" t="s">
        <v>1570</v>
      </c>
      <c r="E18" s="39">
        <v>5988274000</v>
      </c>
      <c r="G18" s="39">
        <v>0</v>
      </c>
      <c r="H18" s="39">
        <v>5988274000</v>
      </c>
      <c r="I18" s="39">
        <v>0</v>
      </c>
      <c r="J18" s="39">
        <v>5988274000</v>
      </c>
      <c r="K18" s="39">
        <v>457733123</v>
      </c>
      <c r="L18" s="39">
        <v>4012042119</v>
      </c>
      <c r="M18" s="39">
        <v>457733123</v>
      </c>
      <c r="N18" s="39">
        <v>4012042119</v>
      </c>
      <c r="O18" s="39">
        <v>670</v>
      </c>
    </row>
    <row r="19" spans="1:15" x14ac:dyDescent="0.25">
      <c r="A19" t="s">
        <v>1880</v>
      </c>
      <c r="B19" t="s">
        <v>254</v>
      </c>
      <c r="C19" s="24" t="s">
        <v>1569</v>
      </c>
      <c r="D19" s="24" t="s">
        <v>1568</v>
      </c>
      <c r="E19" s="39">
        <v>332042000</v>
      </c>
      <c r="G19" s="39">
        <v>0</v>
      </c>
      <c r="H19" s="39">
        <v>332042000</v>
      </c>
      <c r="I19" s="39">
        <v>0</v>
      </c>
      <c r="J19" s="39">
        <v>332042000</v>
      </c>
      <c r="K19" s="39">
        <v>27076621</v>
      </c>
      <c r="L19" s="39">
        <v>244243599</v>
      </c>
      <c r="M19" s="39">
        <v>27076621</v>
      </c>
      <c r="N19" s="39">
        <v>244243599</v>
      </c>
      <c r="O19" s="39">
        <v>73.56</v>
      </c>
    </row>
    <row r="20" spans="1:15" x14ac:dyDescent="0.25">
      <c r="A20" t="s">
        <v>1880</v>
      </c>
      <c r="B20" t="s">
        <v>251</v>
      </c>
      <c r="C20" s="24" t="s">
        <v>1567</v>
      </c>
      <c r="D20" s="24" t="s">
        <v>1566</v>
      </c>
      <c r="E20" s="39">
        <v>27298000</v>
      </c>
      <c r="G20" s="39">
        <v>0</v>
      </c>
      <c r="H20" s="39">
        <v>27298000</v>
      </c>
      <c r="I20" s="39">
        <v>0</v>
      </c>
      <c r="J20" s="39">
        <v>27298000</v>
      </c>
      <c r="K20" s="39">
        <v>984195</v>
      </c>
      <c r="L20" s="39">
        <v>9721532</v>
      </c>
      <c r="M20" s="39">
        <v>984195</v>
      </c>
      <c r="N20" s="39">
        <v>9721532</v>
      </c>
      <c r="O20" s="39">
        <v>35.61</v>
      </c>
    </row>
    <row r="21" spans="1:15" x14ac:dyDescent="0.25">
      <c r="A21" t="s">
        <v>1880</v>
      </c>
      <c r="B21" t="s">
        <v>248</v>
      </c>
      <c r="C21" s="24" t="s">
        <v>488</v>
      </c>
      <c r="D21" s="24" t="s">
        <v>1907</v>
      </c>
      <c r="E21" s="39">
        <v>46265000</v>
      </c>
      <c r="G21" s="39">
        <v>0</v>
      </c>
      <c r="H21" s="39">
        <v>46265000</v>
      </c>
      <c r="I21" s="39">
        <v>0</v>
      </c>
      <c r="J21" s="39">
        <v>46265000</v>
      </c>
      <c r="K21" s="39">
        <v>444000</v>
      </c>
      <c r="L21" s="39">
        <v>3428668</v>
      </c>
      <c r="M21" s="39">
        <v>444000</v>
      </c>
      <c r="N21" s="39">
        <v>3428668</v>
      </c>
      <c r="O21" s="39">
        <v>7.41</v>
      </c>
    </row>
    <row r="22" spans="1:15" x14ac:dyDescent="0.25">
      <c r="A22" t="s">
        <v>1880</v>
      </c>
      <c r="B22" t="s">
        <v>245</v>
      </c>
      <c r="C22" s="24" t="s">
        <v>1906</v>
      </c>
      <c r="D22" s="24" t="s">
        <v>1905</v>
      </c>
      <c r="E22" s="39">
        <v>119340000</v>
      </c>
      <c r="G22" s="39">
        <v>0</v>
      </c>
      <c r="H22" s="39">
        <v>119340000</v>
      </c>
      <c r="I22" s="39">
        <v>0</v>
      </c>
      <c r="J22" s="39">
        <v>119340000</v>
      </c>
      <c r="K22" s="39">
        <v>1286552</v>
      </c>
      <c r="L22" s="39">
        <v>11153117</v>
      </c>
      <c r="M22" s="39">
        <v>1286552</v>
      </c>
      <c r="N22" s="39">
        <v>11153117</v>
      </c>
      <c r="O22" s="39">
        <v>9.35</v>
      </c>
    </row>
    <row r="23" spans="1:15" x14ac:dyDescent="0.25">
      <c r="A23" t="s">
        <v>1880</v>
      </c>
      <c r="B23" t="s">
        <v>486</v>
      </c>
      <c r="C23" s="24" t="s">
        <v>485</v>
      </c>
      <c r="D23" s="24" t="s">
        <v>1565</v>
      </c>
      <c r="E23" s="39">
        <v>173407000</v>
      </c>
      <c r="G23" s="39">
        <v>0</v>
      </c>
      <c r="H23" s="39">
        <v>173407000</v>
      </c>
      <c r="I23" s="39">
        <v>0</v>
      </c>
      <c r="J23" s="39">
        <v>173407000</v>
      </c>
      <c r="K23" s="39">
        <v>5777090</v>
      </c>
      <c r="L23" s="39">
        <v>133036425</v>
      </c>
      <c r="M23" s="39">
        <v>5777090</v>
      </c>
      <c r="N23" s="39">
        <v>133036425</v>
      </c>
      <c r="O23" s="39">
        <v>76.72</v>
      </c>
    </row>
    <row r="24" spans="1:15" x14ac:dyDescent="0.25">
      <c r="A24" t="s">
        <v>1880</v>
      </c>
      <c r="B24" t="s">
        <v>233</v>
      </c>
      <c r="C24" s="24" t="s">
        <v>478</v>
      </c>
      <c r="D24" s="24" t="s">
        <v>484</v>
      </c>
      <c r="E24" s="39">
        <v>320000000</v>
      </c>
      <c r="G24" s="39">
        <v>535000</v>
      </c>
      <c r="H24" s="39">
        <v>320535000</v>
      </c>
      <c r="I24" s="39">
        <v>0</v>
      </c>
      <c r="J24" s="39">
        <v>320535000</v>
      </c>
      <c r="K24" s="39">
        <v>0</v>
      </c>
      <c r="L24" s="39">
        <v>320534590</v>
      </c>
      <c r="M24" s="39">
        <v>0</v>
      </c>
      <c r="N24" s="39">
        <v>320534590</v>
      </c>
      <c r="O24" s="39">
        <v>1000</v>
      </c>
    </row>
    <row r="25" spans="1:15" x14ac:dyDescent="0.25">
      <c r="A25" t="s">
        <v>1880</v>
      </c>
      <c r="B25" t="s">
        <v>230</v>
      </c>
      <c r="C25" s="24" t="s">
        <v>476</v>
      </c>
      <c r="D25" s="24" t="s">
        <v>482</v>
      </c>
      <c r="E25" s="39">
        <v>754498000</v>
      </c>
      <c r="G25" s="39">
        <v>-33440000</v>
      </c>
      <c r="H25" s="39">
        <v>721058000</v>
      </c>
      <c r="I25" s="39">
        <v>0</v>
      </c>
      <c r="J25" s="39">
        <v>721058000</v>
      </c>
      <c r="K25" s="39">
        <v>1334721</v>
      </c>
      <c r="L25" s="39">
        <v>9238475</v>
      </c>
      <c r="M25" s="39">
        <v>1334721</v>
      </c>
      <c r="N25" s="39">
        <v>9238475</v>
      </c>
      <c r="O25" s="39">
        <v>1.28</v>
      </c>
    </row>
    <row r="26" spans="1:15" x14ac:dyDescent="0.25">
      <c r="A26" t="s">
        <v>1880</v>
      </c>
      <c r="B26" t="s">
        <v>227</v>
      </c>
      <c r="C26" s="24" t="s">
        <v>1564</v>
      </c>
      <c r="D26" s="24" t="s">
        <v>480</v>
      </c>
      <c r="E26" s="39">
        <v>362156000</v>
      </c>
      <c r="G26" s="39">
        <v>0</v>
      </c>
      <c r="H26" s="39">
        <v>362156000</v>
      </c>
      <c r="I26" s="39">
        <v>0</v>
      </c>
      <c r="J26" s="39">
        <v>362156000</v>
      </c>
      <c r="K26" s="39">
        <v>21674157</v>
      </c>
      <c r="L26" s="39">
        <v>207767741</v>
      </c>
      <c r="M26" s="39">
        <v>21674157</v>
      </c>
      <c r="N26" s="39">
        <v>207767741</v>
      </c>
      <c r="O26" s="39">
        <v>57.37</v>
      </c>
    </row>
    <row r="27" spans="1:15" x14ac:dyDescent="0.25">
      <c r="A27" t="s">
        <v>1880</v>
      </c>
      <c r="B27" t="s">
        <v>474</v>
      </c>
      <c r="C27" s="24" t="s">
        <v>473</v>
      </c>
      <c r="D27" s="24" t="s">
        <v>1563</v>
      </c>
      <c r="E27" s="39">
        <v>1606803000</v>
      </c>
      <c r="G27" s="39">
        <v>0</v>
      </c>
      <c r="H27" s="39">
        <v>1606803000</v>
      </c>
      <c r="I27" s="39">
        <v>0</v>
      </c>
      <c r="J27" s="39">
        <v>1606803000</v>
      </c>
      <c r="K27" s="39">
        <v>123220942</v>
      </c>
      <c r="L27" s="39">
        <v>1077524142</v>
      </c>
      <c r="M27" s="39">
        <v>123220942</v>
      </c>
      <c r="N27" s="39">
        <v>1077524142</v>
      </c>
      <c r="O27" s="39">
        <v>67.06</v>
      </c>
    </row>
    <row r="28" spans="1:15" x14ac:dyDescent="0.25">
      <c r="A28" t="s">
        <v>1880</v>
      </c>
      <c r="B28" t="s">
        <v>224</v>
      </c>
      <c r="C28" s="24" t="s">
        <v>1562</v>
      </c>
      <c r="D28" s="24" t="s">
        <v>1561</v>
      </c>
      <c r="E28" s="39">
        <v>103798000</v>
      </c>
      <c r="G28" s="39">
        <v>0</v>
      </c>
      <c r="H28" s="39">
        <v>103798000</v>
      </c>
      <c r="I28" s="39">
        <v>0</v>
      </c>
      <c r="J28" s="39">
        <v>103798000</v>
      </c>
      <c r="K28" s="39">
        <v>7901405</v>
      </c>
      <c r="L28" s="39">
        <v>69460751</v>
      </c>
      <c r="M28" s="39">
        <v>7901405</v>
      </c>
      <c r="N28" s="39">
        <v>69460751</v>
      </c>
      <c r="O28" s="39">
        <v>66.92</v>
      </c>
    </row>
    <row r="29" spans="1:15" x14ac:dyDescent="0.25">
      <c r="A29" t="s">
        <v>1880</v>
      </c>
      <c r="B29" t="s">
        <v>1560</v>
      </c>
      <c r="C29" s="24" t="s">
        <v>1559</v>
      </c>
      <c r="D29" s="24" t="s">
        <v>1558</v>
      </c>
      <c r="E29" s="39">
        <v>1836000</v>
      </c>
      <c r="G29" s="39">
        <v>0</v>
      </c>
      <c r="H29" s="39">
        <v>1836000</v>
      </c>
      <c r="I29" s="39">
        <v>0</v>
      </c>
      <c r="J29" s="39">
        <v>1836000</v>
      </c>
      <c r="K29" s="39">
        <v>153242</v>
      </c>
      <c r="L29" s="39">
        <v>1142831</v>
      </c>
      <c r="M29" s="39">
        <v>153242</v>
      </c>
      <c r="N29" s="39">
        <v>1142831</v>
      </c>
      <c r="O29" s="39">
        <v>62.25</v>
      </c>
    </row>
    <row r="30" spans="1:15" x14ac:dyDescent="0.25">
      <c r="A30" t="s">
        <v>1880</v>
      </c>
      <c r="B30" t="s">
        <v>1557</v>
      </c>
      <c r="C30" s="24" t="s">
        <v>1556</v>
      </c>
      <c r="D30" s="24" t="s">
        <v>475</v>
      </c>
      <c r="E30" s="39">
        <v>0</v>
      </c>
      <c r="G30" s="39">
        <v>32905000</v>
      </c>
      <c r="H30" s="39">
        <v>32905000</v>
      </c>
      <c r="I30" s="39">
        <v>0</v>
      </c>
      <c r="J30" s="39">
        <v>32905000</v>
      </c>
      <c r="K30" s="39">
        <v>0</v>
      </c>
      <c r="L30" s="39">
        <v>32903364</v>
      </c>
      <c r="M30" s="39">
        <v>0</v>
      </c>
      <c r="N30" s="39">
        <v>32903364</v>
      </c>
      <c r="O30" s="39">
        <v>1000</v>
      </c>
    </row>
    <row r="31" spans="1:15" x14ac:dyDescent="0.25">
      <c r="A31" t="s">
        <v>1880</v>
      </c>
      <c r="B31" t="s">
        <v>1555</v>
      </c>
      <c r="C31" s="24" t="s">
        <v>1554</v>
      </c>
      <c r="D31" s="24" t="s">
        <v>1553</v>
      </c>
      <c r="E31" s="39">
        <v>30433000</v>
      </c>
      <c r="G31" s="39">
        <v>0</v>
      </c>
      <c r="H31" s="39">
        <v>30433000</v>
      </c>
      <c r="I31" s="39">
        <v>0</v>
      </c>
      <c r="J31" s="39">
        <v>30433000</v>
      </c>
      <c r="K31" s="39">
        <v>1724158</v>
      </c>
      <c r="L31" s="39">
        <v>18894044</v>
      </c>
      <c r="M31" s="39">
        <v>1724158</v>
      </c>
      <c r="N31" s="39">
        <v>18894044</v>
      </c>
      <c r="O31" s="39">
        <v>62.08</v>
      </c>
    </row>
    <row r="32" spans="1:15" x14ac:dyDescent="0.25">
      <c r="A32" t="s">
        <v>1880</v>
      </c>
      <c r="B32" t="s">
        <v>1552</v>
      </c>
      <c r="C32" s="24" t="s">
        <v>1551</v>
      </c>
      <c r="D32" s="24" t="s">
        <v>1550</v>
      </c>
      <c r="E32" s="39">
        <v>46578000</v>
      </c>
      <c r="G32" s="39">
        <v>0</v>
      </c>
      <c r="H32" s="39">
        <v>46578000</v>
      </c>
      <c r="I32" s="39">
        <v>0</v>
      </c>
      <c r="J32" s="39">
        <v>46578000</v>
      </c>
      <c r="K32" s="39">
        <v>0</v>
      </c>
      <c r="L32" s="39">
        <v>46133078</v>
      </c>
      <c r="M32" s="39">
        <v>0</v>
      </c>
      <c r="N32" s="39">
        <v>46133078</v>
      </c>
      <c r="O32" s="39">
        <v>99.04</v>
      </c>
    </row>
    <row r="33" spans="1:15" x14ac:dyDescent="0.25">
      <c r="A33" t="s">
        <v>1880</v>
      </c>
      <c r="B33" t="s">
        <v>221</v>
      </c>
      <c r="C33" s="24" t="s">
        <v>471</v>
      </c>
      <c r="D33" s="24" t="s">
        <v>470</v>
      </c>
      <c r="E33" s="39">
        <v>1742400000</v>
      </c>
      <c r="G33" s="39">
        <v>-5850000</v>
      </c>
      <c r="H33" s="39">
        <v>1736550000</v>
      </c>
      <c r="I33" s="39">
        <v>0</v>
      </c>
      <c r="J33" s="39">
        <v>1736550000</v>
      </c>
      <c r="K33" s="39">
        <v>654000</v>
      </c>
      <c r="L33" s="39">
        <v>1675355928</v>
      </c>
      <c r="M33" s="39">
        <v>169805148</v>
      </c>
      <c r="N33" s="39">
        <v>971618182</v>
      </c>
      <c r="O33" s="39">
        <v>55.95</v>
      </c>
    </row>
    <row r="34" spans="1:15" x14ac:dyDescent="0.25">
      <c r="A34" t="s">
        <v>1880</v>
      </c>
      <c r="B34" t="s">
        <v>218</v>
      </c>
      <c r="C34" s="24" t="s">
        <v>469</v>
      </c>
      <c r="D34" s="24" t="s">
        <v>216</v>
      </c>
      <c r="E34" s="39">
        <v>1492400000</v>
      </c>
      <c r="G34" s="39">
        <v>0</v>
      </c>
      <c r="H34" s="39">
        <v>1492400000</v>
      </c>
      <c r="I34" s="39">
        <v>0</v>
      </c>
      <c r="J34" s="39">
        <v>1492400000</v>
      </c>
      <c r="K34" s="39">
        <v>654000</v>
      </c>
      <c r="L34" s="39">
        <v>1445854011</v>
      </c>
      <c r="M34" s="39">
        <v>143080298</v>
      </c>
      <c r="N34" s="39">
        <v>837890451</v>
      </c>
      <c r="O34" s="39">
        <v>56.14</v>
      </c>
    </row>
    <row r="35" spans="1:15" x14ac:dyDescent="0.25">
      <c r="A35" t="s">
        <v>1880</v>
      </c>
      <c r="B35" t="s">
        <v>1549</v>
      </c>
      <c r="C35" s="24" t="s">
        <v>1548</v>
      </c>
      <c r="D35" s="24" t="s">
        <v>1547</v>
      </c>
      <c r="E35" s="39">
        <v>1492400000</v>
      </c>
      <c r="G35" s="39">
        <v>0</v>
      </c>
      <c r="H35" s="39">
        <v>1492400000</v>
      </c>
      <c r="I35" s="39">
        <v>0</v>
      </c>
      <c r="J35" s="39">
        <v>1492400000</v>
      </c>
      <c r="K35" s="39">
        <v>654000</v>
      </c>
      <c r="L35" s="39">
        <v>1445854011</v>
      </c>
      <c r="M35" s="39">
        <v>143080298</v>
      </c>
      <c r="N35" s="39">
        <v>837890451</v>
      </c>
      <c r="O35" s="39">
        <v>56.14</v>
      </c>
    </row>
    <row r="36" spans="1:15" x14ac:dyDescent="0.25">
      <c r="A36" t="s">
        <v>1880</v>
      </c>
      <c r="B36" t="s">
        <v>468</v>
      </c>
      <c r="C36" s="24" t="s">
        <v>467</v>
      </c>
      <c r="D36" s="24" t="s">
        <v>1904</v>
      </c>
      <c r="E36" s="39">
        <v>250000000</v>
      </c>
      <c r="G36" s="39">
        <v>-5850000</v>
      </c>
      <c r="H36" s="39">
        <v>244150000</v>
      </c>
      <c r="I36" s="39">
        <v>0</v>
      </c>
      <c r="J36" s="39">
        <v>244150000</v>
      </c>
      <c r="K36" s="39">
        <v>0</v>
      </c>
      <c r="L36" s="39">
        <v>229501917</v>
      </c>
      <c r="M36" s="39">
        <v>26724850</v>
      </c>
      <c r="N36" s="39">
        <v>133727731</v>
      </c>
      <c r="O36" s="39">
        <v>54.77</v>
      </c>
    </row>
    <row r="37" spans="1:15" x14ac:dyDescent="0.25">
      <c r="A37" t="s">
        <v>1880</v>
      </c>
      <c r="B37" t="s">
        <v>212</v>
      </c>
      <c r="C37" s="24" t="s">
        <v>463</v>
      </c>
      <c r="D37" s="24" t="s">
        <v>1546</v>
      </c>
      <c r="E37" s="39">
        <v>3298457000</v>
      </c>
      <c r="G37" s="39">
        <v>0</v>
      </c>
      <c r="H37" s="39">
        <v>3298457000</v>
      </c>
      <c r="I37" s="39">
        <v>0</v>
      </c>
      <c r="J37" s="39">
        <v>3298457000</v>
      </c>
      <c r="K37" s="39">
        <v>219055671</v>
      </c>
      <c r="L37" s="39">
        <v>2079634832</v>
      </c>
      <c r="M37" s="39">
        <v>219055671</v>
      </c>
      <c r="N37" s="39">
        <v>2079634832</v>
      </c>
      <c r="O37" s="39">
        <v>63.05</v>
      </c>
    </row>
    <row r="38" spans="1:15" x14ac:dyDescent="0.25">
      <c r="A38" t="s">
        <v>1880</v>
      </c>
      <c r="B38" t="s">
        <v>209</v>
      </c>
      <c r="C38" s="24" t="s">
        <v>461</v>
      </c>
      <c r="D38" s="24" t="s">
        <v>207</v>
      </c>
      <c r="E38" s="39">
        <v>1550605000</v>
      </c>
      <c r="G38" s="39">
        <v>0</v>
      </c>
      <c r="H38" s="39">
        <v>1550605000</v>
      </c>
      <c r="I38" s="39">
        <v>0</v>
      </c>
      <c r="J38" s="39">
        <v>1550605000</v>
      </c>
      <c r="K38" s="39">
        <v>103171557</v>
      </c>
      <c r="L38" s="39">
        <v>1014434315</v>
      </c>
      <c r="M38" s="39">
        <v>103171557</v>
      </c>
      <c r="N38" s="39">
        <v>1014434315</v>
      </c>
      <c r="O38" s="39">
        <v>65.42</v>
      </c>
    </row>
    <row r="39" spans="1:15" x14ac:dyDescent="0.25">
      <c r="A39" t="s">
        <v>1880</v>
      </c>
      <c r="B39" t="s">
        <v>206</v>
      </c>
      <c r="C39" s="24" t="s">
        <v>460</v>
      </c>
      <c r="D39" s="24" t="s">
        <v>1545</v>
      </c>
      <c r="E39" s="39">
        <v>212300000</v>
      </c>
      <c r="G39" s="39">
        <v>0</v>
      </c>
      <c r="H39" s="39">
        <v>212300000</v>
      </c>
      <c r="I39" s="39">
        <v>0</v>
      </c>
      <c r="J39" s="39">
        <v>212300000</v>
      </c>
      <c r="K39" s="39">
        <v>1609257</v>
      </c>
      <c r="L39" s="39">
        <v>64666815</v>
      </c>
      <c r="M39" s="39">
        <v>1609257</v>
      </c>
      <c r="N39" s="39">
        <v>64666815</v>
      </c>
      <c r="O39" s="39">
        <v>30.46</v>
      </c>
    </row>
    <row r="40" spans="1:15" x14ac:dyDescent="0.25">
      <c r="A40" t="s">
        <v>1880</v>
      </c>
      <c r="B40" t="s">
        <v>203</v>
      </c>
      <c r="C40" s="24" t="s">
        <v>459</v>
      </c>
      <c r="D40" s="24" t="s">
        <v>201</v>
      </c>
      <c r="E40" s="39">
        <v>334703000</v>
      </c>
      <c r="G40" s="39">
        <v>0</v>
      </c>
      <c r="H40" s="39">
        <v>334703000</v>
      </c>
      <c r="I40" s="39">
        <v>0</v>
      </c>
      <c r="J40" s="39">
        <v>334703000</v>
      </c>
      <c r="K40" s="39">
        <v>24502600</v>
      </c>
      <c r="L40" s="39">
        <v>240056000</v>
      </c>
      <c r="M40" s="39">
        <v>24502600</v>
      </c>
      <c r="N40" s="39">
        <v>240056000</v>
      </c>
      <c r="O40" s="39">
        <v>71.72</v>
      </c>
    </row>
    <row r="41" spans="1:15" x14ac:dyDescent="0.25">
      <c r="A41" t="s">
        <v>1880</v>
      </c>
      <c r="B41" t="s">
        <v>200</v>
      </c>
      <c r="C41" s="24" t="s">
        <v>458</v>
      </c>
      <c r="D41" s="24" t="s">
        <v>457</v>
      </c>
      <c r="E41" s="39">
        <v>642202000</v>
      </c>
      <c r="G41" s="39">
        <v>0</v>
      </c>
      <c r="H41" s="39">
        <v>642202000</v>
      </c>
      <c r="I41" s="39">
        <v>0</v>
      </c>
      <c r="J41" s="39">
        <v>642202000</v>
      </c>
      <c r="K41" s="39">
        <v>51382400</v>
      </c>
      <c r="L41" s="39">
        <v>469863500</v>
      </c>
      <c r="M41" s="39">
        <v>51382400</v>
      </c>
      <c r="N41" s="39">
        <v>469863500</v>
      </c>
      <c r="O41" s="39">
        <v>73.16</v>
      </c>
    </row>
    <row r="42" spans="1:15" x14ac:dyDescent="0.25">
      <c r="A42" t="s">
        <v>1880</v>
      </c>
      <c r="B42" t="s">
        <v>197</v>
      </c>
      <c r="C42" s="24" t="s">
        <v>453</v>
      </c>
      <c r="D42" s="24" t="s">
        <v>1544</v>
      </c>
      <c r="E42" s="39">
        <v>361400000</v>
      </c>
      <c r="G42" s="39">
        <v>0</v>
      </c>
      <c r="H42" s="39">
        <v>361400000</v>
      </c>
      <c r="I42" s="39">
        <v>0</v>
      </c>
      <c r="J42" s="39">
        <v>361400000</v>
      </c>
      <c r="K42" s="39">
        <v>25677300</v>
      </c>
      <c r="L42" s="39">
        <v>239848000</v>
      </c>
      <c r="M42" s="39">
        <v>25677300</v>
      </c>
      <c r="N42" s="39">
        <v>239848000</v>
      </c>
      <c r="O42" s="39">
        <v>66.37</v>
      </c>
    </row>
    <row r="43" spans="1:15" x14ac:dyDescent="0.25">
      <c r="A43" t="s">
        <v>1880</v>
      </c>
      <c r="B43" t="s">
        <v>194</v>
      </c>
      <c r="C43" s="24" t="s">
        <v>451</v>
      </c>
      <c r="D43" s="24" t="s">
        <v>1543</v>
      </c>
      <c r="E43" s="39">
        <v>1747852000</v>
      </c>
      <c r="G43" s="39">
        <v>0</v>
      </c>
      <c r="H43" s="39">
        <v>1747852000</v>
      </c>
      <c r="I43" s="39">
        <v>0</v>
      </c>
      <c r="J43" s="39">
        <v>1747852000</v>
      </c>
      <c r="K43" s="39">
        <v>115884114</v>
      </c>
      <c r="L43" s="39">
        <v>1065200517</v>
      </c>
      <c r="M43" s="39">
        <v>115884114</v>
      </c>
      <c r="N43" s="39">
        <v>1065200517</v>
      </c>
      <c r="O43" s="39">
        <v>60.94</v>
      </c>
    </row>
    <row r="44" spans="1:15" x14ac:dyDescent="0.25">
      <c r="A44" t="s">
        <v>1880</v>
      </c>
      <c r="B44" t="s">
        <v>191</v>
      </c>
      <c r="C44" s="24" t="s">
        <v>450</v>
      </c>
      <c r="D44" s="24" t="s">
        <v>1542</v>
      </c>
      <c r="E44" s="39">
        <v>683553000</v>
      </c>
      <c r="G44" s="39">
        <v>0</v>
      </c>
      <c r="H44" s="39">
        <v>683553000</v>
      </c>
      <c r="I44" s="39">
        <v>0</v>
      </c>
      <c r="J44" s="39">
        <v>683553000</v>
      </c>
      <c r="K44" s="39">
        <v>32607378</v>
      </c>
      <c r="L44" s="39">
        <v>314110476</v>
      </c>
      <c r="M44" s="39">
        <v>32607378</v>
      </c>
      <c r="N44" s="39">
        <v>314110476</v>
      </c>
      <c r="O44" s="39">
        <v>45.95</v>
      </c>
    </row>
    <row r="45" spans="1:15" x14ac:dyDescent="0.25">
      <c r="A45" t="s">
        <v>1880</v>
      </c>
      <c r="B45" t="s">
        <v>188</v>
      </c>
      <c r="C45" s="24" t="s">
        <v>449</v>
      </c>
      <c r="D45" s="24" t="s">
        <v>1541</v>
      </c>
      <c r="E45" s="39">
        <v>571938000</v>
      </c>
      <c r="G45" s="39">
        <v>0</v>
      </c>
      <c r="H45" s="39">
        <v>571938000</v>
      </c>
      <c r="I45" s="39">
        <v>0</v>
      </c>
      <c r="J45" s="39">
        <v>571938000</v>
      </c>
      <c r="K45" s="39">
        <v>48042000</v>
      </c>
      <c r="L45" s="39">
        <v>423315200</v>
      </c>
      <c r="M45" s="39">
        <v>48042000</v>
      </c>
      <c r="N45" s="39">
        <v>423315200</v>
      </c>
      <c r="O45" s="39">
        <v>74.010000000000005</v>
      </c>
    </row>
    <row r="46" spans="1:15" x14ac:dyDescent="0.25">
      <c r="A46" t="s">
        <v>1880</v>
      </c>
      <c r="B46" t="s">
        <v>185</v>
      </c>
      <c r="C46" s="24" t="s">
        <v>1903</v>
      </c>
      <c r="D46" s="24" t="s">
        <v>1902</v>
      </c>
      <c r="E46" s="39">
        <v>39438000</v>
      </c>
      <c r="G46" s="39">
        <v>0</v>
      </c>
      <c r="H46" s="39">
        <v>39438000</v>
      </c>
      <c r="I46" s="39">
        <v>0</v>
      </c>
      <c r="J46" s="39">
        <v>39438000</v>
      </c>
      <c r="K46" s="39">
        <v>3065300</v>
      </c>
      <c r="L46" s="39">
        <v>27178100</v>
      </c>
      <c r="M46" s="39">
        <v>3065300</v>
      </c>
      <c r="N46" s="39">
        <v>27178100</v>
      </c>
      <c r="O46" s="39">
        <v>68.91</v>
      </c>
    </row>
    <row r="47" spans="1:15" x14ac:dyDescent="0.25">
      <c r="A47" t="s">
        <v>1880</v>
      </c>
      <c r="B47" t="s">
        <v>179</v>
      </c>
      <c r="C47" s="24" t="s">
        <v>443</v>
      </c>
      <c r="D47" s="24" t="s">
        <v>444</v>
      </c>
      <c r="E47" s="39">
        <v>271049000</v>
      </c>
      <c r="G47" s="39">
        <v>0</v>
      </c>
      <c r="H47" s="39">
        <v>271049000</v>
      </c>
      <c r="I47" s="39">
        <v>0</v>
      </c>
      <c r="J47" s="39">
        <v>271049000</v>
      </c>
      <c r="K47" s="39">
        <v>19257900</v>
      </c>
      <c r="L47" s="39">
        <v>179888300</v>
      </c>
      <c r="M47" s="39">
        <v>19257900</v>
      </c>
      <c r="N47" s="39">
        <v>179888300</v>
      </c>
      <c r="O47" s="39">
        <v>66.37</v>
      </c>
    </row>
    <row r="48" spans="1:15" x14ac:dyDescent="0.25">
      <c r="A48" t="s">
        <v>1880</v>
      </c>
      <c r="B48" t="s">
        <v>1540</v>
      </c>
      <c r="C48" s="24" t="s">
        <v>1539</v>
      </c>
      <c r="D48" s="24" t="s">
        <v>442</v>
      </c>
      <c r="E48" s="39">
        <v>180697000</v>
      </c>
      <c r="G48" s="39">
        <v>0</v>
      </c>
      <c r="H48" s="39">
        <v>180697000</v>
      </c>
      <c r="I48" s="39">
        <v>0</v>
      </c>
      <c r="J48" s="39">
        <v>180697000</v>
      </c>
      <c r="K48" s="39">
        <v>12839000</v>
      </c>
      <c r="L48" s="39">
        <v>119925300</v>
      </c>
      <c r="M48" s="39">
        <v>12839000</v>
      </c>
      <c r="N48" s="39">
        <v>119925300</v>
      </c>
      <c r="O48" s="39">
        <v>66.37</v>
      </c>
    </row>
    <row r="49" spans="1:15" x14ac:dyDescent="0.25">
      <c r="A49" t="s">
        <v>1880</v>
      </c>
      <c r="B49" t="s">
        <v>1538</v>
      </c>
      <c r="C49" s="24" t="s">
        <v>1537</v>
      </c>
      <c r="D49" s="24" t="s">
        <v>1536</v>
      </c>
      <c r="E49" s="39">
        <v>1177000</v>
      </c>
      <c r="G49" s="39">
        <v>0</v>
      </c>
      <c r="H49" s="39">
        <v>1177000</v>
      </c>
      <c r="I49" s="39">
        <v>0</v>
      </c>
      <c r="J49" s="39">
        <v>1177000</v>
      </c>
      <c r="K49" s="39">
        <v>72536</v>
      </c>
      <c r="L49" s="39">
        <v>783141</v>
      </c>
      <c r="M49" s="39">
        <v>72536</v>
      </c>
      <c r="N49" s="39">
        <v>783141</v>
      </c>
      <c r="O49" s="39">
        <v>66.540000000000006</v>
      </c>
    </row>
    <row r="50" spans="1:15" x14ac:dyDescent="0.25">
      <c r="A50" t="s">
        <v>1880</v>
      </c>
      <c r="B50" t="s">
        <v>176</v>
      </c>
      <c r="C50" s="24" t="s">
        <v>441</v>
      </c>
      <c r="D50" s="24" t="s">
        <v>440</v>
      </c>
      <c r="E50" s="39">
        <v>4533800000</v>
      </c>
      <c r="G50" s="39">
        <v>-7000000</v>
      </c>
      <c r="H50" s="39">
        <v>4526800000</v>
      </c>
      <c r="I50" s="39">
        <v>0</v>
      </c>
      <c r="J50" s="39">
        <v>4526800000</v>
      </c>
      <c r="K50" s="39">
        <v>294274674</v>
      </c>
      <c r="L50" s="39">
        <v>2574957649</v>
      </c>
      <c r="M50" s="39">
        <v>346272188</v>
      </c>
      <c r="N50" s="39">
        <v>1369073165</v>
      </c>
      <c r="O50" s="39">
        <v>30.24</v>
      </c>
    </row>
    <row r="51" spans="1:15" x14ac:dyDescent="0.25">
      <c r="A51" t="s">
        <v>1880</v>
      </c>
      <c r="B51" t="s">
        <v>173</v>
      </c>
      <c r="C51" s="24" t="s">
        <v>439</v>
      </c>
      <c r="D51" s="24" t="s">
        <v>1535</v>
      </c>
      <c r="E51" s="39">
        <v>1187000000</v>
      </c>
      <c r="G51" s="39">
        <v>0</v>
      </c>
      <c r="H51" s="39">
        <v>1187000000</v>
      </c>
      <c r="I51" s="39">
        <v>0</v>
      </c>
      <c r="J51" s="39">
        <v>1187000000</v>
      </c>
      <c r="K51" s="39">
        <v>1345920</v>
      </c>
      <c r="L51" s="39">
        <v>416880776</v>
      </c>
      <c r="M51" s="39">
        <v>11993985</v>
      </c>
      <c r="N51" s="39">
        <v>62211406</v>
      </c>
      <c r="O51" s="39">
        <v>5.24</v>
      </c>
    </row>
    <row r="52" spans="1:15" x14ac:dyDescent="0.25">
      <c r="A52" t="s">
        <v>1880</v>
      </c>
      <c r="B52" t="s">
        <v>167</v>
      </c>
      <c r="C52" s="24" t="s">
        <v>437</v>
      </c>
      <c r="D52" s="24" t="s">
        <v>434</v>
      </c>
      <c r="E52" s="39">
        <v>1000000000</v>
      </c>
      <c r="G52" s="39">
        <v>0</v>
      </c>
      <c r="H52" s="39">
        <v>1000000000</v>
      </c>
      <c r="I52" s="39">
        <v>0</v>
      </c>
      <c r="J52" s="39">
        <v>1000000000</v>
      </c>
      <c r="K52" s="39">
        <v>0</v>
      </c>
      <c r="L52" s="39">
        <v>301972920</v>
      </c>
      <c r="M52" s="39">
        <v>584640</v>
      </c>
      <c r="N52" s="39">
        <v>23670980</v>
      </c>
      <c r="O52" s="39">
        <v>2.37</v>
      </c>
    </row>
    <row r="53" spans="1:15" x14ac:dyDescent="0.25">
      <c r="A53" t="s">
        <v>1880</v>
      </c>
      <c r="B53" t="s">
        <v>164</v>
      </c>
      <c r="C53" s="24" t="s">
        <v>435</v>
      </c>
      <c r="D53" s="24" t="s">
        <v>1534</v>
      </c>
      <c r="E53" s="39">
        <v>40000000</v>
      </c>
      <c r="G53" s="39">
        <v>0</v>
      </c>
      <c r="H53" s="39">
        <v>40000000</v>
      </c>
      <c r="I53" s="39">
        <v>0</v>
      </c>
      <c r="J53" s="39">
        <v>40000000</v>
      </c>
      <c r="K53" s="39">
        <v>0</v>
      </c>
      <c r="L53" s="39">
        <v>40500</v>
      </c>
      <c r="M53" s="39">
        <v>0</v>
      </c>
      <c r="N53" s="39">
        <v>40500</v>
      </c>
      <c r="O53" s="39">
        <v>0.1</v>
      </c>
    </row>
    <row r="54" spans="1:15" x14ac:dyDescent="0.25">
      <c r="A54" t="s">
        <v>1880</v>
      </c>
      <c r="B54" t="s">
        <v>161</v>
      </c>
      <c r="C54" s="24" t="s">
        <v>433</v>
      </c>
      <c r="D54" s="24" t="s">
        <v>436</v>
      </c>
      <c r="E54" s="39">
        <v>147000000</v>
      </c>
      <c r="G54" s="39">
        <v>0</v>
      </c>
      <c r="H54" s="39">
        <v>147000000</v>
      </c>
      <c r="I54" s="39">
        <v>0</v>
      </c>
      <c r="J54" s="39">
        <v>147000000</v>
      </c>
      <c r="K54" s="39">
        <v>1345920</v>
      </c>
      <c r="L54" s="39">
        <v>114867356</v>
      </c>
      <c r="M54" s="39">
        <v>11409345</v>
      </c>
      <c r="N54" s="39">
        <v>38499926</v>
      </c>
      <c r="O54" s="39">
        <v>26.19</v>
      </c>
    </row>
    <row r="55" spans="1:15" x14ac:dyDescent="0.25">
      <c r="A55" t="s">
        <v>1880</v>
      </c>
      <c r="B55" t="s">
        <v>158</v>
      </c>
      <c r="C55" s="24" t="s">
        <v>428</v>
      </c>
      <c r="D55" s="24" t="s">
        <v>1533</v>
      </c>
      <c r="E55" s="39">
        <v>2214000000</v>
      </c>
      <c r="G55" s="39">
        <v>119423000</v>
      </c>
      <c r="H55" s="39">
        <v>2333423000</v>
      </c>
      <c r="I55" s="39">
        <v>0</v>
      </c>
      <c r="J55" s="39">
        <v>2333423000</v>
      </c>
      <c r="K55" s="39">
        <v>110975100</v>
      </c>
      <c r="L55" s="39">
        <v>1677736348</v>
      </c>
      <c r="M55" s="39">
        <v>149067989</v>
      </c>
      <c r="N55" s="39">
        <v>990211552</v>
      </c>
      <c r="O55" s="39">
        <v>42.44</v>
      </c>
    </row>
    <row r="56" spans="1:15" x14ac:dyDescent="0.25">
      <c r="A56" t="s">
        <v>1880</v>
      </c>
      <c r="B56" t="s">
        <v>155</v>
      </c>
      <c r="C56" s="24" t="s">
        <v>426</v>
      </c>
      <c r="D56" s="24" t="s">
        <v>141</v>
      </c>
      <c r="E56" s="39">
        <v>386500000</v>
      </c>
      <c r="G56" s="39">
        <v>0</v>
      </c>
      <c r="H56" s="39">
        <v>386500000</v>
      </c>
      <c r="I56" s="39">
        <v>0</v>
      </c>
      <c r="J56" s="39">
        <v>386500000</v>
      </c>
      <c r="K56" s="39">
        <v>0</v>
      </c>
      <c r="L56" s="39">
        <v>361738300</v>
      </c>
      <c r="M56" s="39">
        <v>0</v>
      </c>
      <c r="N56" s="39">
        <v>361738300</v>
      </c>
      <c r="O56" s="39">
        <v>93.59</v>
      </c>
    </row>
    <row r="57" spans="1:15" x14ac:dyDescent="0.25">
      <c r="A57" t="s">
        <v>1880</v>
      </c>
      <c r="B57" t="s">
        <v>152</v>
      </c>
      <c r="C57" s="24" t="s">
        <v>424</v>
      </c>
      <c r="D57" s="24" t="s">
        <v>1722</v>
      </c>
      <c r="E57" s="39">
        <v>10000000</v>
      </c>
      <c r="G57" s="39">
        <v>0</v>
      </c>
      <c r="H57" s="39">
        <v>10000000</v>
      </c>
      <c r="I57" s="39">
        <v>0</v>
      </c>
      <c r="J57" s="39">
        <v>10000000</v>
      </c>
      <c r="K57" s="39">
        <v>0</v>
      </c>
      <c r="L57" s="39">
        <v>7592006</v>
      </c>
      <c r="M57" s="39">
        <v>1548516</v>
      </c>
      <c r="N57" s="39">
        <v>7592006</v>
      </c>
      <c r="O57" s="39">
        <v>75.92</v>
      </c>
    </row>
    <row r="58" spans="1:15" x14ac:dyDescent="0.25">
      <c r="A58" t="s">
        <v>1880</v>
      </c>
      <c r="B58" t="s">
        <v>149</v>
      </c>
      <c r="C58" s="24" t="s">
        <v>422</v>
      </c>
      <c r="D58" s="24" t="s">
        <v>1532</v>
      </c>
      <c r="E58" s="39">
        <v>84000000</v>
      </c>
      <c r="G58" s="39">
        <v>0</v>
      </c>
      <c r="H58" s="39">
        <v>84000000</v>
      </c>
      <c r="I58" s="39">
        <v>0</v>
      </c>
      <c r="J58" s="39">
        <v>84000000</v>
      </c>
      <c r="K58" s="39">
        <v>439400</v>
      </c>
      <c r="L58" s="39">
        <v>10701416</v>
      </c>
      <c r="M58" s="39">
        <v>219700</v>
      </c>
      <c r="N58" s="39">
        <v>10481716</v>
      </c>
      <c r="O58" s="39">
        <v>12.48</v>
      </c>
    </row>
    <row r="59" spans="1:15" x14ac:dyDescent="0.25">
      <c r="A59" t="s">
        <v>1880</v>
      </c>
      <c r="B59" t="s">
        <v>146</v>
      </c>
      <c r="C59" s="24" t="s">
        <v>420</v>
      </c>
      <c r="D59" s="24" t="s">
        <v>1531</v>
      </c>
      <c r="E59" s="39">
        <v>93000000</v>
      </c>
      <c r="G59" s="39">
        <v>0</v>
      </c>
      <c r="H59" s="39">
        <v>93000000</v>
      </c>
      <c r="I59" s="39">
        <v>0</v>
      </c>
      <c r="J59" s="39">
        <v>93000000</v>
      </c>
      <c r="K59" s="39">
        <v>742000</v>
      </c>
      <c r="L59" s="39">
        <v>30423660</v>
      </c>
      <c r="M59" s="39">
        <v>790000</v>
      </c>
      <c r="N59" s="39">
        <v>14074387</v>
      </c>
      <c r="O59" s="39">
        <v>15.13</v>
      </c>
    </row>
    <row r="60" spans="1:15" x14ac:dyDescent="0.25">
      <c r="A60" t="s">
        <v>1880</v>
      </c>
      <c r="B60" t="s">
        <v>143</v>
      </c>
      <c r="C60" s="24" t="s">
        <v>418</v>
      </c>
      <c r="D60" s="24" t="s">
        <v>419</v>
      </c>
      <c r="E60" s="39">
        <v>878000000</v>
      </c>
      <c r="G60" s="39">
        <v>-95577000</v>
      </c>
      <c r="H60" s="39">
        <v>782423000</v>
      </c>
      <c r="I60" s="39">
        <v>0</v>
      </c>
      <c r="J60" s="39">
        <v>782423000</v>
      </c>
      <c r="K60" s="39">
        <v>18800</v>
      </c>
      <c r="L60" s="39">
        <v>600539578</v>
      </c>
      <c r="M60" s="39">
        <v>67097540</v>
      </c>
      <c r="N60" s="39">
        <v>230814592</v>
      </c>
      <c r="O60" s="39">
        <v>29.5</v>
      </c>
    </row>
    <row r="61" spans="1:15" x14ac:dyDescent="0.25">
      <c r="A61" t="s">
        <v>1880</v>
      </c>
      <c r="B61" t="s">
        <v>1530</v>
      </c>
      <c r="C61" s="24" t="s">
        <v>1529</v>
      </c>
      <c r="D61" s="24" t="s">
        <v>1528</v>
      </c>
      <c r="E61" s="39">
        <v>878000000</v>
      </c>
      <c r="G61" s="39">
        <v>-95577000</v>
      </c>
      <c r="H61" s="39">
        <v>782423000</v>
      </c>
      <c r="I61" s="39">
        <v>0</v>
      </c>
      <c r="J61" s="39">
        <v>782423000</v>
      </c>
      <c r="K61" s="39">
        <v>18800</v>
      </c>
      <c r="L61" s="39">
        <v>600539578</v>
      </c>
      <c r="M61" s="39">
        <v>67097540</v>
      </c>
      <c r="N61" s="39">
        <v>230814592</v>
      </c>
      <c r="O61" s="39">
        <v>29.5</v>
      </c>
    </row>
    <row r="62" spans="1:15" x14ac:dyDescent="0.25">
      <c r="A62" t="s">
        <v>1880</v>
      </c>
      <c r="B62" t="s">
        <v>140</v>
      </c>
      <c r="C62" s="24" t="s">
        <v>417</v>
      </c>
      <c r="D62" s="24" t="s">
        <v>138</v>
      </c>
      <c r="E62" s="39">
        <v>163000000</v>
      </c>
      <c r="G62" s="39">
        <v>100000000</v>
      </c>
      <c r="H62" s="39">
        <v>263000000</v>
      </c>
      <c r="I62" s="39">
        <v>0</v>
      </c>
      <c r="J62" s="39">
        <v>263000000</v>
      </c>
      <c r="K62" s="39">
        <v>0</v>
      </c>
      <c r="L62" s="39">
        <v>161786986</v>
      </c>
      <c r="M62" s="39">
        <v>0</v>
      </c>
      <c r="N62" s="39">
        <v>161786866</v>
      </c>
      <c r="O62" s="39">
        <v>61.52</v>
      </c>
    </row>
    <row r="63" spans="1:15" x14ac:dyDescent="0.25">
      <c r="A63" t="s">
        <v>1880</v>
      </c>
      <c r="B63" t="s">
        <v>1527</v>
      </c>
      <c r="C63" s="24" t="s">
        <v>1526</v>
      </c>
      <c r="D63" s="24" t="s">
        <v>1525</v>
      </c>
      <c r="E63" s="39">
        <v>163000000</v>
      </c>
      <c r="G63" s="39">
        <v>100000000</v>
      </c>
      <c r="H63" s="39">
        <v>263000000</v>
      </c>
      <c r="I63" s="39">
        <v>0</v>
      </c>
      <c r="J63" s="39">
        <v>263000000</v>
      </c>
      <c r="K63" s="39">
        <v>0</v>
      </c>
      <c r="L63" s="39">
        <v>161786986</v>
      </c>
      <c r="M63" s="39">
        <v>0</v>
      </c>
      <c r="N63" s="39">
        <v>161786866</v>
      </c>
      <c r="O63" s="39">
        <v>61.52</v>
      </c>
    </row>
    <row r="64" spans="1:15" x14ac:dyDescent="0.25">
      <c r="A64" t="s">
        <v>1880</v>
      </c>
      <c r="B64" t="s">
        <v>137</v>
      </c>
      <c r="C64" s="24" t="s">
        <v>416</v>
      </c>
      <c r="D64" s="24" t="s">
        <v>1524</v>
      </c>
      <c r="E64" s="39">
        <v>265500000</v>
      </c>
      <c r="G64" s="39">
        <v>0</v>
      </c>
      <c r="H64" s="39">
        <v>265500000</v>
      </c>
      <c r="I64" s="39">
        <v>0</v>
      </c>
      <c r="J64" s="39">
        <v>265500000</v>
      </c>
      <c r="K64" s="39">
        <v>24913434</v>
      </c>
      <c r="L64" s="39">
        <v>139628264</v>
      </c>
      <c r="M64" s="39">
        <v>12572854</v>
      </c>
      <c r="N64" s="39">
        <v>127287684</v>
      </c>
      <c r="O64" s="39">
        <v>47.94</v>
      </c>
    </row>
    <row r="65" spans="1:15" x14ac:dyDescent="0.25">
      <c r="A65" t="s">
        <v>1880</v>
      </c>
      <c r="B65" t="s">
        <v>415</v>
      </c>
      <c r="C65" s="24" t="s">
        <v>414</v>
      </c>
      <c r="D65" s="24" t="s">
        <v>1523</v>
      </c>
      <c r="E65" s="39">
        <v>121000000</v>
      </c>
      <c r="G65" s="39">
        <v>0</v>
      </c>
      <c r="H65" s="39">
        <v>121000000</v>
      </c>
      <c r="I65" s="39">
        <v>0</v>
      </c>
      <c r="J65" s="39">
        <v>121000000</v>
      </c>
      <c r="K65" s="39">
        <v>16495320</v>
      </c>
      <c r="L65" s="39">
        <v>76598184</v>
      </c>
      <c r="M65" s="39">
        <v>8247660</v>
      </c>
      <c r="N65" s="39">
        <v>68350524</v>
      </c>
      <c r="O65" s="39">
        <v>56.49</v>
      </c>
    </row>
    <row r="66" spans="1:15" x14ac:dyDescent="0.25">
      <c r="A66" t="s">
        <v>1880</v>
      </c>
      <c r="B66" t="s">
        <v>412</v>
      </c>
      <c r="C66" s="24" t="s">
        <v>411</v>
      </c>
      <c r="D66" s="24" t="s">
        <v>410</v>
      </c>
      <c r="E66" s="39">
        <v>32000000</v>
      </c>
      <c r="G66" s="39">
        <v>0</v>
      </c>
      <c r="H66" s="39">
        <v>32000000</v>
      </c>
      <c r="I66" s="39">
        <v>0</v>
      </c>
      <c r="J66" s="39">
        <v>32000000</v>
      </c>
      <c r="K66" s="39">
        <v>467140</v>
      </c>
      <c r="L66" s="39">
        <v>2948920</v>
      </c>
      <c r="M66" s="39">
        <v>307250</v>
      </c>
      <c r="N66" s="39">
        <v>2789030</v>
      </c>
      <c r="O66" s="39">
        <v>8.7200000000000006</v>
      </c>
    </row>
    <row r="67" spans="1:15" x14ac:dyDescent="0.25">
      <c r="A67" t="s">
        <v>1880</v>
      </c>
      <c r="B67" t="s">
        <v>409</v>
      </c>
      <c r="C67" s="24" t="s">
        <v>408</v>
      </c>
      <c r="D67" s="24" t="s">
        <v>407</v>
      </c>
      <c r="E67" s="39">
        <v>6400000</v>
      </c>
      <c r="G67" s="39">
        <v>0</v>
      </c>
      <c r="H67" s="39">
        <v>6400000</v>
      </c>
      <c r="I67" s="39">
        <v>0</v>
      </c>
      <c r="J67" s="39">
        <v>6400000</v>
      </c>
      <c r="K67" s="39">
        <v>264734</v>
      </c>
      <c r="L67" s="39">
        <v>1191740</v>
      </c>
      <c r="M67" s="39">
        <v>174824</v>
      </c>
      <c r="N67" s="39">
        <v>1101830</v>
      </c>
      <c r="O67" s="39">
        <v>17.22</v>
      </c>
    </row>
    <row r="68" spans="1:15" x14ac:dyDescent="0.25">
      <c r="A68" t="s">
        <v>1880</v>
      </c>
      <c r="B68" t="s">
        <v>406</v>
      </c>
      <c r="C68" s="24" t="s">
        <v>405</v>
      </c>
      <c r="D68" s="24" t="s">
        <v>1522</v>
      </c>
      <c r="E68" s="39">
        <v>106100000</v>
      </c>
      <c r="G68" s="39">
        <v>0</v>
      </c>
      <c r="H68" s="39">
        <v>106100000</v>
      </c>
      <c r="I68" s="39">
        <v>0</v>
      </c>
      <c r="J68" s="39">
        <v>106100000</v>
      </c>
      <c r="K68" s="39">
        <v>7686240</v>
      </c>
      <c r="L68" s="39">
        <v>58889420</v>
      </c>
      <c r="M68" s="39">
        <v>3843120</v>
      </c>
      <c r="N68" s="39">
        <v>55046300</v>
      </c>
      <c r="O68" s="39">
        <v>51.88</v>
      </c>
    </row>
    <row r="69" spans="1:15" x14ac:dyDescent="0.25">
      <c r="A69" t="s">
        <v>1880</v>
      </c>
      <c r="B69" t="s">
        <v>134</v>
      </c>
      <c r="C69" s="24" t="s">
        <v>403</v>
      </c>
      <c r="D69" s="24" t="s">
        <v>1521</v>
      </c>
      <c r="E69" s="39">
        <v>82000000</v>
      </c>
      <c r="G69" s="39">
        <v>15000000</v>
      </c>
      <c r="H69" s="39">
        <v>97000000</v>
      </c>
      <c r="I69" s="39">
        <v>0</v>
      </c>
      <c r="J69" s="39">
        <v>97000000</v>
      </c>
      <c r="K69" s="39">
        <v>15000000</v>
      </c>
      <c r="L69" s="39">
        <v>97000000</v>
      </c>
      <c r="M69" s="39">
        <v>21000000</v>
      </c>
      <c r="N69" s="39">
        <v>21000000</v>
      </c>
      <c r="O69" s="39">
        <v>21.65</v>
      </c>
    </row>
    <row r="70" spans="1:15" x14ac:dyDescent="0.25">
      <c r="A70" t="s">
        <v>1880</v>
      </c>
      <c r="B70" t="s">
        <v>1520</v>
      </c>
      <c r="C70" s="24" t="s">
        <v>1519</v>
      </c>
      <c r="D70" s="24" t="s">
        <v>1518</v>
      </c>
      <c r="E70" s="39">
        <v>82000000</v>
      </c>
      <c r="G70" s="39">
        <v>15000000</v>
      </c>
      <c r="H70" s="39">
        <v>97000000</v>
      </c>
      <c r="I70" s="39">
        <v>0</v>
      </c>
      <c r="J70" s="39">
        <v>97000000</v>
      </c>
      <c r="K70" s="39">
        <v>15000000</v>
      </c>
      <c r="L70" s="39">
        <v>97000000</v>
      </c>
      <c r="M70" s="39">
        <v>21000000</v>
      </c>
      <c r="N70" s="39">
        <v>21000000</v>
      </c>
      <c r="O70" s="39">
        <v>21.65</v>
      </c>
    </row>
    <row r="71" spans="1:15" x14ac:dyDescent="0.25">
      <c r="A71" t="s">
        <v>1880</v>
      </c>
      <c r="B71" t="s">
        <v>131</v>
      </c>
      <c r="C71" s="24" t="s">
        <v>402</v>
      </c>
      <c r="D71" s="24" t="s">
        <v>401</v>
      </c>
      <c r="E71" s="39">
        <v>150000000</v>
      </c>
      <c r="G71" s="39">
        <v>0</v>
      </c>
      <c r="H71" s="39">
        <v>150000000</v>
      </c>
      <c r="I71" s="39">
        <v>0</v>
      </c>
      <c r="J71" s="39">
        <v>150000000</v>
      </c>
      <c r="K71" s="39">
        <v>78000</v>
      </c>
      <c r="L71" s="39">
        <v>146331900</v>
      </c>
      <c r="M71" s="39">
        <v>39000</v>
      </c>
      <c r="N71" s="39">
        <v>1497000</v>
      </c>
      <c r="O71" s="39">
        <v>10</v>
      </c>
    </row>
    <row r="72" spans="1:15" x14ac:dyDescent="0.25">
      <c r="A72" t="s">
        <v>1880</v>
      </c>
      <c r="B72" t="s">
        <v>400</v>
      </c>
      <c r="C72" s="24" t="s">
        <v>399</v>
      </c>
      <c r="D72" s="24" t="s">
        <v>1718</v>
      </c>
      <c r="E72" s="39">
        <v>60000000</v>
      </c>
      <c r="G72" s="39">
        <v>100000000</v>
      </c>
      <c r="H72" s="39">
        <v>160000000</v>
      </c>
      <c r="I72" s="39">
        <v>0</v>
      </c>
      <c r="J72" s="39">
        <v>160000000</v>
      </c>
      <c r="K72" s="39">
        <v>68087466</v>
      </c>
      <c r="L72" s="39">
        <v>86426188</v>
      </c>
      <c r="M72" s="39">
        <v>11130229</v>
      </c>
      <c r="N72" s="39">
        <v>19218951</v>
      </c>
      <c r="O72" s="39">
        <v>12.01</v>
      </c>
    </row>
    <row r="73" spans="1:15" x14ac:dyDescent="0.25">
      <c r="A73" t="s">
        <v>1880</v>
      </c>
      <c r="B73" t="s">
        <v>128</v>
      </c>
      <c r="C73" s="24" t="s">
        <v>397</v>
      </c>
      <c r="D73" s="24" t="s">
        <v>123</v>
      </c>
      <c r="E73" s="39">
        <v>42000000</v>
      </c>
      <c r="G73" s="39">
        <v>0</v>
      </c>
      <c r="H73" s="39">
        <v>42000000</v>
      </c>
      <c r="I73" s="39">
        <v>0</v>
      </c>
      <c r="J73" s="39">
        <v>42000000</v>
      </c>
      <c r="K73" s="39">
        <v>1696000</v>
      </c>
      <c r="L73" s="39">
        <v>35568050</v>
      </c>
      <c r="M73" s="39">
        <v>34670150</v>
      </c>
      <c r="N73" s="39">
        <v>34720050</v>
      </c>
      <c r="O73" s="39">
        <v>82.67</v>
      </c>
    </row>
    <row r="74" spans="1:15" x14ac:dyDescent="0.25">
      <c r="A74" t="s">
        <v>1880</v>
      </c>
      <c r="B74" t="s">
        <v>119</v>
      </c>
      <c r="C74" s="24" t="s">
        <v>394</v>
      </c>
      <c r="D74" s="24" t="s">
        <v>117</v>
      </c>
      <c r="E74" s="39">
        <v>1132800000</v>
      </c>
      <c r="G74" s="39">
        <v>-126423000</v>
      </c>
      <c r="H74" s="39">
        <v>1006377000</v>
      </c>
      <c r="I74" s="39">
        <v>0</v>
      </c>
      <c r="J74" s="39">
        <v>1006377000</v>
      </c>
      <c r="K74" s="39">
        <v>181953654</v>
      </c>
      <c r="L74" s="39">
        <v>480340525</v>
      </c>
      <c r="M74" s="39">
        <v>185210214</v>
      </c>
      <c r="N74" s="39">
        <v>316650207</v>
      </c>
      <c r="O74" s="39">
        <v>31.46</v>
      </c>
    </row>
    <row r="75" spans="1:15" x14ac:dyDescent="0.25">
      <c r="A75" t="s">
        <v>1880</v>
      </c>
      <c r="B75" t="s">
        <v>116</v>
      </c>
      <c r="C75" s="24" t="s">
        <v>393</v>
      </c>
      <c r="D75" s="24" t="s">
        <v>111</v>
      </c>
      <c r="E75" s="39">
        <v>0</v>
      </c>
      <c r="G75" s="39">
        <v>95577000</v>
      </c>
      <c r="H75" s="39">
        <v>95577000</v>
      </c>
      <c r="I75" s="39">
        <v>0</v>
      </c>
      <c r="J75" s="39">
        <v>95577000</v>
      </c>
      <c r="K75" s="39">
        <v>0</v>
      </c>
      <c r="L75" s="39">
        <v>95576427</v>
      </c>
      <c r="M75" s="39">
        <v>0</v>
      </c>
      <c r="N75" s="39">
        <v>95576427</v>
      </c>
      <c r="O75" s="39">
        <v>1000</v>
      </c>
    </row>
    <row r="76" spans="1:15" x14ac:dyDescent="0.25">
      <c r="A76" t="s">
        <v>1880</v>
      </c>
      <c r="B76" t="s">
        <v>1517</v>
      </c>
      <c r="C76" s="24" t="s">
        <v>1516</v>
      </c>
      <c r="D76" s="24" t="s">
        <v>1515</v>
      </c>
      <c r="E76" s="39">
        <v>0</v>
      </c>
      <c r="G76" s="39">
        <v>95577000</v>
      </c>
      <c r="H76" s="39">
        <v>95577000</v>
      </c>
      <c r="I76" s="39">
        <v>0</v>
      </c>
      <c r="J76" s="39">
        <v>95577000</v>
      </c>
      <c r="K76" s="39">
        <v>0</v>
      </c>
      <c r="L76" s="39">
        <v>95576427</v>
      </c>
      <c r="M76" s="39">
        <v>0</v>
      </c>
      <c r="N76" s="39">
        <v>95576427</v>
      </c>
      <c r="O76" s="39">
        <v>1000</v>
      </c>
    </row>
    <row r="77" spans="1:15" x14ac:dyDescent="0.25">
      <c r="A77" t="s">
        <v>1880</v>
      </c>
      <c r="B77" t="s">
        <v>113</v>
      </c>
      <c r="C77" s="24" t="s">
        <v>1514</v>
      </c>
      <c r="D77" s="24" t="s">
        <v>1513</v>
      </c>
      <c r="E77" s="39">
        <v>41000000</v>
      </c>
      <c r="G77" s="39">
        <v>0</v>
      </c>
      <c r="H77" s="39">
        <v>41000000</v>
      </c>
      <c r="I77" s="39">
        <v>0</v>
      </c>
      <c r="J77" s="39">
        <v>41000000</v>
      </c>
      <c r="K77" s="39">
        <v>1039880</v>
      </c>
      <c r="L77" s="39">
        <v>8322760</v>
      </c>
      <c r="M77" s="39">
        <v>519940</v>
      </c>
      <c r="N77" s="39">
        <v>7465506</v>
      </c>
      <c r="O77" s="39">
        <v>18.21</v>
      </c>
    </row>
    <row r="78" spans="1:15" x14ac:dyDescent="0.25">
      <c r="A78" t="s">
        <v>1880</v>
      </c>
      <c r="B78" t="s">
        <v>1512</v>
      </c>
      <c r="C78" s="24" t="s">
        <v>1511</v>
      </c>
      <c r="D78" s="24" t="s">
        <v>396</v>
      </c>
      <c r="E78" s="39">
        <v>1091800000</v>
      </c>
      <c r="G78" s="39">
        <v>-222000000</v>
      </c>
      <c r="H78" s="39">
        <v>869800000</v>
      </c>
      <c r="I78" s="39">
        <v>0</v>
      </c>
      <c r="J78" s="39">
        <v>869800000</v>
      </c>
      <c r="K78" s="39">
        <v>180913774</v>
      </c>
      <c r="L78" s="39">
        <v>376441338</v>
      </c>
      <c r="M78" s="39">
        <v>184690274</v>
      </c>
      <c r="N78" s="39">
        <v>213608274</v>
      </c>
      <c r="O78" s="39">
        <v>24.56</v>
      </c>
    </row>
    <row r="79" spans="1:15" x14ac:dyDescent="0.25">
      <c r="A79" t="s">
        <v>1880</v>
      </c>
      <c r="B79" t="s">
        <v>110</v>
      </c>
      <c r="C79" s="24" t="s">
        <v>1717</v>
      </c>
      <c r="D79" s="24" t="s">
        <v>1716</v>
      </c>
      <c r="E79" s="39">
        <v>348000000000</v>
      </c>
      <c r="G79" s="39">
        <v>0</v>
      </c>
      <c r="H79" s="39">
        <v>348000000000</v>
      </c>
      <c r="I79" s="39">
        <v>0</v>
      </c>
      <c r="J79" s="39">
        <v>348000000000</v>
      </c>
      <c r="K79" s="39">
        <v>22834282263</v>
      </c>
      <c r="L79" s="39">
        <v>216252212916</v>
      </c>
      <c r="M79" s="39">
        <v>22834282263</v>
      </c>
      <c r="N79" s="39">
        <v>216252212916</v>
      </c>
      <c r="O79" s="39">
        <v>62.14</v>
      </c>
    </row>
    <row r="80" spans="1:15" x14ac:dyDescent="0.25">
      <c r="A80" t="s">
        <v>1880</v>
      </c>
      <c r="B80" t="s">
        <v>1715</v>
      </c>
      <c r="C80" s="24" t="s">
        <v>1714</v>
      </c>
      <c r="D80" s="24" t="s">
        <v>1585</v>
      </c>
      <c r="E80" s="39">
        <v>348000000000</v>
      </c>
      <c r="G80" s="39">
        <v>0</v>
      </c>
      <c r="H80" s="39">
        <v>348000000000</v>
      </c>
      <c r="I80" s="39">
        <v>0</v>
      </c>
      <c r="J80" s="39">
        <v>348000000000</v>
      </c>
      <c r="K80" s="39">
        <v>22834282263</v>
      </c>
      <c r="L80" s="39">
        <v>216252212916</v>
      </c>
      <c r="M80" s="39">
        <v>22834282263</v>
      </c>
      <c r="N80" s="39">
        <v>216252212916</v>
      </c>
      <c r="O80" s="39">
        <v>62.14</v>
      </c>
    </row>
    <row r="81" spans="1:15" x14ac:dyDescent="0.25">
      <c r="A81" t="s">
        <v>1880</v>
      </c>
      <c r="B81" t="s">
        <v>1901</v>
      </c>
      <c r="C81" s="24" t="s">
        <v>1900</v>
      </c>
      <c r="D81" s="24" t="s">
        <v>1899</v>
      </c>
      <c r="E81" s="39">
        <v>298000000000</v>
      </c>
      <c r="G81" s="39">
        <v>0</v>
      </c>
      <c r="H81" s="39">
        <v>298000000000</v>
      </c>
      <c r="I81" s="39">
        <v>0</v>
      </c>
      <c r="J81" s="39">
        <v>298000000000</v>
      </c>
      <c r="K81" s="39">
        <v>21326714285</v>
      </c>
      <c r="L81" s="39">
        <v>212729609517</v>
      </c>
      <c r="M81" s="39">
        <v>21326714285</v>
      </c>
      <c r="N81" s="39">
        <v>212729609517</v>
      </c>
      <c r="O81" s="39">
        <v>71.39</v>
      </c>
    </row>
    <row r="82" spans="1:15" x14ac:dyDescent="0.25">
      <c r="A82" t="s">
        <v>1880</v>
      </c>
      <c r="B82" t="s">
        <v>1898</v>
      </c>
      <c r="C82" s="24" t="s">
        <v>1897</v>
      </c>
      <c r="D82" s="24" t="s">
        <v>1896</v>
      </c>
      <c r="E82" s="39">
        <v>50000000000</v>
      </c>
      <c r="G82" s="39">
        <v>0</v>
      </c>
      <c r="H82" s="39">
        <v>50000000000</v>
      </c>
      <c r="I82" s="39">
        <v>0</v>
      </c>
      <c r="J82" s="39">
        <v>50000000000</v>
      </c>
      <c r="K82" s="39">
        <v>1507567978</v>
      </c>
      <c r="L82" s="39">
        <v>3522603399</v>
      </c>
      <c r="M82" s="39">
        <v>1507567978</v>
      </c>
      <c r="N82" s="39">
        <v>3522603399</v>
      </c>
      <c r="O82" s="39">
        <v>7.05</v>
      </c>
    </row>
    <row r="83" spans="1:15" x14ac:dyDescent="0.25">
      <c r="A83" t="s">
        <v>1880</v>
      </c>
      <c r="B83" t="s">
        <v>1866</v>
      </c>
      <c r="C83" s="24" t="s">
        <v>1865</v>
      </c>
      <c r="D83" s="24" t="s">
        <v>1451</v>
      </c>
      <c r="E83" s="39">
        <v>0</v>
      </c>
      <c r="G83" s="39">
        <v>12850000</v>
      </c>
      <c r="H83" s="39">
        <v>12850000</v>
      </c>
      <c r="I83" s="39">
        <v>0</v>
      </c>
      <c r="J83" s="39">
        <v>12850000</v>
      </c>
      <c r="K83" s="39">
        <v>7000000</v>
      </c>
      <c r="L83" s="39">
        <v>12850000</v>
      </c>
      <c r="M83" s="39">
        <v>7000000</v>
      </c>
      <c r="N83" s="39">
        <v>12850000</v>
      </c>
      <c r="O83" s="39">
        <v>1000</v>
      </c>
    </row>
    <row r="84" spans="1:15" x14ac:dyDescent="0.25">
      <c r="A84" t="s">
        <v>1880</v>
      </c>
      <c r="B84" t="s">
        <v>1895</v>
      </c>
      <c r="C84" s="24" t="s">
        <v>1894</v>
      </c>
      <c r="D84" s="24" t="s">
        <v>1893</v>
      </c>
      <c r="E84" s="39">
        <v>51427511000</v>
      </c>
      <c r="G84" s="39">
        <v>0</v>
      </c>
      <c r="H84" s="39">
        <v>51427511000</v>
      </c>
      <c r="I84" s="39">
        <v>0</v>
      </c>
      <c r="J84" s="39">
        <v>51427511000</v>
      </c>
      <c r="K84" s="39">
        <v>713740165</v>
      </c>
      <c r="L84" s="39">
        <v>50558562000</v>
      </c>
      <c r="M84" s="39">
        <v>713740165</v>
      </c>
      <c r="N84" s="39">
        <v>50558562000</v>
      </c>
      <c r="O84" s="39">
        <v>98.31</v>
      </c>
    </row>
    <row r="85" spans="1:15" x14ac:dyDescent="0.25">
      <c r="A85" t="s">
        <v>1880</v>
      </c>
      <c r="B85" t="s">
        <v>1892</v>
      </c>
      <c r="C85" s="24" t="s">
        <v>1891</v>
      </c>
      <c r="D85" s="24" t="s">
        <v>1890</v>
      </c>
      <c r="E85" s="39">
        <v>13427511000</v>
      </c>
      <c r="G85" s="39">
        <v>0</v>
      </c>
      <c r="H85" s="39">
        <v>13427511000</v>
      </c>
      <c r="I85" s="39">
        <v>0</v>
      </c>
      <c r="J85" s="39">
        <v>13427511000</v>
      </c>
      <c r="K85" s="39">
        <v>713740165</v>
      </c>
      <c r="L85" s="39">
        <v>12558562000</v>
      </c>
      <c r="M85" s="39">
        <v>713740165</v>
      </c>
      <c r="N85" s="39">
        <v>12558562000</v>
      </c>
      <c r="O85" s="39">
        <v>93.53</v>
      </c>
    </row>
    <row r="86" spans="1:15" x14ac:dyDescent="0.25">
      <c r="A86" t="s">
        <v>1880</v>
      </c>
      <c r="B86" t="s">
        <v>1889</v>
      </c>
      <c r="C86" s="24" t="s">
        <v>1888</v>
      </c>
      <c r="D86" s="24" t="s">
        <v>1887</v>
      </c>
      <c r="E86" s="39">
        <v>38000000000</v>
      </c>
      <c r="G86" s="39">
        <v>0</v>
      </c>
      <c r="H86" s="39">
        <v>38000000000</v>
      </c>
      <c r="I86" s="39">
        <v>0</v>
      </c>
      <c r="J86" s="39">
        <v>38000000000</v>
      </c>
      <c r="K86" s="39">
        <v>0</v>
      </c>
      <c r="L86" s="39">
        <v>38000000000</v>
      </c>
      <c r="M86" s="39">
        <v>0</v>
      </c>
      <c r="N86" s="39">
        <v>38000000000</v>
      </c>
      <c r="O86" s="39">
        <v>1000</v>
      </c>
    </row>
    <row r="87" spans="1:15" x14ac:dyDescent="0.25">
      <c r="A87" t="s">
        <v>1880</v>
      </c>
      <c r="B87" t="s">
        <v>92</v>
      </c>
      <c r="C87" s="24" t="s">
        <v>390</v>
      </c>
      <c r="D87" s="24" t="s">
        <v>1328</v>
      </c>
      <c r="E87" s="39">
        <v>217711857000</v>
      </c>
      <c r="G87" s="39">
        <v>0</v>
      </c>
      <c r="H87" s="39">
        <v>217711857000</v>
      </c>
      <c r="I87" s="39">
        <v>0</v>
      </c>
      <c r="J87" s="39">
        <v>217711857000</v>
      </c>
      <c r="K87" s="39">
        <v>2125212110</v>
      </c>
      <c r="L87" s="39">
        <v>64938147912</v>
      </c>
      <c r="M87" s="39">
        <v>2125212110</v>
      </c>
      <c r="N87" s="39">
        <v>64938147912</v>
      </c>
      <c r="O87" s="39">
        <v>29.83</v>
      </c>
    </row>
    <row r="88" spans="1:15" x14ac:dyDescent="0.25">
      <c r="A88" t="s">
        <v>1880</v>
      </c>
      <c r="B88" t="s">
        <v>42</v>
      </c>
      <c r="C88" s="24" t="s">
        <v>362</v>
      </c>
      <c r="D88" s="24" t="s">
        <v>1886</v>
      </c>
      <c r="E88" s="39">
        <v>217711857000</v>
      </c>
      <c r="G88" s="39">
        <v>0</v>
      </c>
      <c r="H88" s="39">
        <v>217711857000</v>
      </c>
      <c r="I88" s="39">
        <v>0</v>
      </c>
      <c r="J88" s="39">
        <v>217711857000</v>
      </c>
      <c r="K88" s="39">
        <v>2125212110</v>
      </c>
      <c r="L88" s="39">
        <v>64938147912</v>
      </c>
      <c r="M88" s="39">
        <v>2125212110</v>
      </c>
      <c r="N88" s="39">
        <v>64938147912</v>
      </c>
      <c r="O88" s="39">
        <v>29.83</v>
      </c>
    </row>
    <row r="89" spans="1:15" x14ac:dyDescent="0.25">
      <c r="A89" t="s">
        <v>1880</v>
      </c>
      <c r="B89" t="s">
        <v>1885</v>
      </c>
      <c r="C89" s="24" t="s">
        <v>1884</v>
      </c>
      <c r="D89" s="24" t="s">
        <v>1310</v>
      </c>
      <c r="E89" s="39">
        <v>217711857000</v>
      </c>
      <c r="G89" s="39">
        <v>0</v>
      </c>
      <c r="H89" s="39">
        <v>217711857000</v>
      </c>
      <c r="I89" s="39">
        <v>0</v>
      </c>
      <c r="J89" s="39">
        <v>217711857000</v>
      </c>
      <c r="K89" s="39">
        <v>2125212110</v>
      </c>
      <c r="L89" s="39">
        <v>64938147912</v>
      </c>
      <c r="M89" s="39">
        <v>2125212110</v>
      </c>
      <c r="N89" s="39">
        <v>64938147912</v>
      </c>
      <c r="O89" s="39">
        <v>29.83</v>
      </c>
    </row>
    <row r="90" spans="1:15" x14ac:dyDescent="0.25">
      <c r="A90" t="s">
        <v>1880</v>
      </c>
      <c r="B90" t="s">
        <v>1330</v>
      </c>
      <c r="C90" s="24" t="s">
        <v>1510</v>
      </c>
      <c r="D90" s="24" t="s">
        <v>1509</v>
      </c>
      <c r="E90" s="39">
        <v>3186252000</v>
      </c>
      <c r="G90" s="39">
        <v>0</v>
      </c>
      <c r="H90" s="39">
        <v>3186252000</v>
      </c>
      <c r="I90" s="39">
        <v>0</v>
      </c>
      <c r="J90" s="39">
        <v>3186252000</v>
      </c>
      <c r="K90" s="39">
        <v>781145761</v>
      </c>
      <c r="L90" s="39">
        <v>1223241094</v>
      </c>
      <c r="M90" s="39">
        <v>20069342</v>
      </c>
      <c r="N90" s="39">
        <v>207485937</v>
      </c>
      <c r="O90" s="39">
        <v>6.51</v>
      </c>
    </row>
    <row r="91" spans="1:15" x14ac:dyDescent="0.25">
      <c r="A91" t="s">
        <v>1880</v>
      </c>
      <c r="B91" t="s">
        <v>1327</v>
      </c>
      <c r="C91" s="24" t="s">
        <v>1508</v>
      </c>
      <c r="D91" s="24" t="s">
        <v>358</v>
      </c>
      <c r="E91" s="39">
        <v>3186252000</v>
      </c>
      <c r="G91" s="39">
        <v>0</v>
      </c>
      <c r="H91" s="39">
        <v>3186252000</v>
      </c>
      <c r="I91" s="39">
        <v>0</v>
      </c>
      <c r="J91" s="39">
        <v>3186252000</v>
      </c>
      <c r="K91" s="39">
        <v>781145761</v>
      </c>
      <c r="L91" s="39">
        <v>1223241094</v>
      </c>
      <c r="M91" s="39">
        <v>20069342</v>
      </c>
      <c r="N91" s="39">
        <v>207485937</v>
      </c>
      <c r="O91" s="39">
        <v>6.51</v>
      </c>
    </row>
    <row r="92" spans="1:15" x14ac:dyDescent="0.25">
      <c r="A92" t="s">
        <v>1880</v>
      </c>
      <c r="B92" t="s">
        <v>1507</v>
      </c>
      <c r="C92" s="24" t="s">
        <v>1506</v>
      </c>
      <c r="D92" s="24" t="s">
        <v>1505</v>
      </c>
      <c r="E92" s="39">
        <v>3186252000</v>
      </c>
      <c r="G92" s="39">
        <v>0</v>
      </c>
      <c r="H92" s="39">
        <v>3186252000</v>
      </c>
      <c r="I92" s="39">
        <v>0</v>
      </c>
      <c r="J92" s="39">
        <v>3186252000</v>
      </c>
      <c r="K92" s="39">
        <v>781145761</v>
      </c>
      <c r="L92" s="39">
        <v>1223241094</v>
      </c>
      <c r="M92" s="39">
        <v>20069342</v>
      </c>
      <c r="N92" s="39">
        <v>207485937</v>
      </c>
      <c r="O92" s="39">
        <v>6.51</v>
      </c>
    </row>
    <row r="93" spans="1:15" x14ac:dyDescent="0.25">
      <c r="A93" t="s">
        <v>1880</v>
      </c>
      <c r="B93" t="s">
        <v>1474</v>
      </c>
      <c r="C93" s="24" t="s">
        <v>1473</v>
      </c>
      <c r="D93" s="24" t="s">
        <v>1472</v>
      </c>
      <c r="E93" s="39">
        <v>3186252000</v>
      </c>
      <c r="G93" s="39">
        <v>0</v>
      </c>
      <c r="H93" s="39">
        <v>3186252000</v>
      </c>
      <c r="I93" s="39">
        <v>0</v>
      </c>
      <c r="J93" s="39">
        <v>3186252000</v>
      </c>
      <c r="K93" s="39">
        <v>781145761</v>
      </c>
      <c r="L93" s="39">
        <v>1223241094</v>
      </c>
      <c r="M93" s="39">
        <v>20069342</v>
      </c>
      <c r="N93" s="39">
        <v>207485937</v>
      </c>
      <c r="O93" s="39">
        <v>6.51</v>
      </c>
    </row>
    <row r="94" spans="1:15" x14ac:dyDescent="0.25">
      <c r="A94" t="s">
        <v>1880</v>
      </c>
      <c r="B94" t="s">
        <v>1462</v>
      </c>
      <c r="C94" s="24" t="s">
        <v>1461</v>
      </c>
      <c r="D94" s="24" t="s">
        <v>1460</v>
      </c>
      <c r="E94" s="39">
        <v>3186252000</v>
      </c>
      <c r="G94" s="39">
        <v>0</v>
      </c>
      <c r="H94" s="39">
        <v>3186252000</v>
      </c>
      <c r="I94" s="39">
        <v>0</v>
      </c>
      <c r="J94" s="39">
        <v>3186252000</v>
      </c>
      <c r="K94" s="39">
        <v>781145761</v>
      </c>
      <c r="L94" s="39">
        <v>1223241094</v>
      </c>
      <c r="M94" s="39">
        <v>20069342</v>
      </c>
      <c r="N94" s="39">
        <v>207485937</v>
      </c>
      <c r="O94" s="39">
        <v>6.51</v>
      </c>
    </row>
    <row r="95" spans="1:15" x14ac:dyDescent="0.25">
      <c r="A95" t="s">
        <v>1880</v>
      </c>
      <c r="B95" t="s">
        <v>1883</v>
      </c>
      <c r="C95" s="24" t="s">
        <v>1882</v>
      </c>
      <c r="D95" s="24" t="s">
        <v>1881</v>
      </c>
      <c r="E95" s="39">
        <v>3186252000</v>
      </c>
      <c r="G95" s="39">
        <v>0</v>
      </c>
      <c r="H95" s="39">
        <v>3186252000</v>
      </c>
      <c r="I95" s="39">
        <v>0</v>
      </c>
      <c r="J95" s="39">
        <v>3186252000</v>
      </c>
      <c r="K95" s="39">
        <v>781145761</v>
      </c>
      <c r="L95" s="39">
        <v>1223241094</v>
      </c>
      <c r="M95" s="39">
        <v>20069342</v>
      </c>
      <c r="N95" s="39">
        <v>207485937</v>
      </c>
      <c r="O95" s="39">
        <v>6.51</v>
      </c>
    </row>
    <row r="96" spans="1:15" x14ac:dyDescent="0.25">
      <c r="A96" t="s">
        <v>1880</v>
      </c>
      <c r="B96" t="s">
        <v>1879</v>
      </c>
      <c r="C96" s="24" t="s">
        <v>1878</v>
      </c>
      <c r="D96" s="24" t="s">
        <v>1877</v>
      </c>
      <c r="E96" s="39">
        <v>3186252000</v>
      </c>
      <c r="G96" s="39">
        <v>0</v>
      </c>
      <c r="H96" s="39">
        <v>3186252000</v>
      </c>
      <c r="I96" s="39">
        <v>0</v>
      </c>
      <c r="J96" s="39">
        <v>3186252000</v>
      </c>
      <c r="K96" s="39">
        <v>781145761</v>
      </c>
      <c r="L96" s="39">
        <v>1223241094</v>
      </c>
      <c r="M96" s="39">
        <v>20069342</v>
      </c>
      <c r="N96" s="39">
        <v>207485937</v>
      </c>
      <c r="O96" s="39">
        <v>6.51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topLeftCell="A80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8.85546875" style="39" bestFit="1" customWidth="1"/>
    <col min="6" max="6" width="11.42578125" style="39"/>
    <col min="7" max="7" width="17.85546875" style="39" bestFit="1" customWidth="1"/>
    <col min="8" max="8" width="18.85546875" style="39" bestFit="1" customWidth="1"/>
    <col min="9" max="9" width="5" style="39" bestFit="1" customWidth="1"/>
    <col min="10" max="10" width="18.85546875" style="39" bestFit="1" customWidth="1"/>
    <col min="11" max="11" width="16.85546875" style="39" bestFit="1" customWidth="1"/>
    <col min="12" max="12" width="17.85546875" style="39" bestFit="1" customWidth="1"/>
    <col min="13" max="13" width="16.85546875" style="39" bestFit="1" customWidth="1"/>
    <col min="14" max="14" width="17.85546875" style="39" bestFit="1" customWidth="1"/>
    <col min="15" max="15" width="8" style="39" bestFit="1" customWidth="1"/>
  </cols>
  <sheetData>
    <row r="1" spans="1:15" x14ac:dyDescent="0.25">
      <c r="A1" t="s">
        <v>1977</v>
      </c>
      <c r="B1" s="45"/>
      <c r="C1" s="24" t="s">
        <v>1979</v>
      </c>
    </row>
    <row r="2" spans="1:15" x14ac:dyDescent="0.25">
      <c r="A2" t="s">
        <v>1978</v>
      </c>
      <c r="B2" s="45"/>
      <c r="C2" s="24" t="s">
        <v>1977</v>
      </c>
    </row>
    <row r="3" spans="1:15" x14ac:dyDescent="0.25">
      <c r="A3">
        <v>104</v>
      </c>
      <c r="B3" s="45"/>
      <c r="C3" s="24" t="s">
        <v>1976</v>
      </c>
    </row>
    <row r="4" spans="1:15" x14ac:dyDescent="0.25">
      <c r="B4" s="45"/>
      <c r="C4" s="49" t="s">
        <v>315</v>
      </c>
    </row>
    <row r="5" spans="1:15" x14ac:dyDescent="0.25">
      <c r="B5" s="45"/>
      <c r="C5" s="48">
        <v>104</v>
      </c>
      <c r="D5" s="4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x14ac:dyDescent="0.25">
      <c r="B6" s="45"/>
      <c r="C6" t="str">
        <f>MID(17:17,1,1)</f>
        <v>3</v>
      </c>
    </row>
    <row r="7" spans="1:15" x14ac:dyDescent="0.25">
      <c r="B7" s="45"/>
      <c r="C7" s="24"/>
      <c r="D7" t="str">
        <f>MID(C1,FIND("Mes =",C1,1)+5,3)</f>
        <v xml:space="preserve"> 9 </v>
      </c>
      <c r="E7" s="39" t="str">
        <f>MID(C1,FIND("Entidad =",C1,1)+10,3)</f>
        <v>208</v>
      </c>
      <c r="F7" s="39" t="str">
        <f>MID(C1,FIND("Ejecutora =",C1,1)+12,2)</f>
        <v>01</v>
      </c>
      <c r="H7" s="39" t="s">
        <v>1573</v>
      </c>
      <c r="I7" s="39" t="s">
        <v>1975</v>
      </c>
    </row>
    <row r="8" spans="1:15" x14ac:dyDescent="0.25">
      <c r="B8" s="45"/>
      <c r="C8" s="24"/>
      <c r="D8" t="s">
        <v>1974</v>
      </c>
    </row>
    <row r="9" spans="1:15" x14ac:dyDescent="0.25">
      <c r="B9" s="45"/>
      <c r="C9" s="24"/>
    </row>
    <row r="10" spans="1:15" x14ac:dyDescent="0.25">
      <c r="B10" s="45"/>
      <c r="C10" s="24"/>
    </row>
    <row r="11" spans="1:15" x14ac:dyDescent="0.25">
      <c r="B11" s="45"/>
      <c r="C11" s="24"/>
    </row>
    <row r="12" spans="1:15" ht="90" x14ac:dyDescent="0.25">
      <c r="A12" t="s">
        <v>304</v>
      </c>
      <c r="B12" s="44" t="s">
        <v>303</v>
      </c>
      <c r="C12" s="43" t="s">
        <v>302</v>
      </c>
      <c r="D12" s="42" t="s">
        <v>301</v>
      </c>
      <c r="E12" s="41" t="s">
        <v>300</v>
      </c>
      <c r="F12" s="40" t="s">
        <v>299</v>
      </c>
      <c r="G12" s="41" t="s">
        <v>298</v>
      </c>
      <c r="H12" s="40" t="s">
        <v>297</v>
      </c>
      <c r="I12" s="40" t="s">
        <v>296</v>
      </c>
      <c r="J12" s="40" t="s">
        <v>295</v>
      </c>
      <c r="K12" s="40" t="s">
        <v>294</v>
      </c>
      <c r="L12" s="41" t="s">
        <v>293</v>
      </c>
      <c r="M12" s="40" t="s">
        <v>292</v>
      </c>
      <c r="N12" s="41" t="s">
        <v>291</v>
      </c>
      <c r="O12" s="40" t="s">
        <v>290</v>
      </c>
    </row>
    <row r="13" spans="1:15" x14ac:dyDescent="0.25">
      <c r="C13" s="24"/>
    </row>
    <row r="14" spans="1:15" x14ac:dyDescent="0.25">
      <c r="A14" t="s">
        <v>1914</v>
      </c>
      <c r="B14" t="s">
        <v>275</v>
      </c>
      <c r="C14" s="24" t="s">
        <v>274</v>
      </c>
      <c r="D14" s="24" t="s">
        <v>499</v>
      </c>
      <c r="E14" s="39">
        <v>113632442000</v>
      </c>
      <c r="G14" s="39">
        <v>11429025394</v>
      </c>
      <c r="H14" s="39">
        <v>125061467394</v>
      </c>
      <c r="I14" s="39">
        <v>0</v>
      </c>
      <c r="J14" s="39">
        <v>125061467394</v>
      </c>
      <c r="K14" s="39">
        <v>7808183795</v>
      </c>
      <c r="L14" s="39">
        <v>63083954399</v>
      </c>
      <c r="M14" s="39">
        <v>5026293737</v>
      </c>
      <c r="N14" s="39">
        <v>41048641757</v>
      </c>
      <c r="O14" s="39">
        <v>32.82</v>
      </c>
    </row>
    <row r="15" spans="1:15" x14ac:dyDescent="0.25">
      <c r="A15" t="s">
        <v>1914</v>
      </c>
      <c r="B15" t="s">
        <v>272</v>
      </c>
      <c r="C15" s="24" t="s">
        <v>498</v>
      </c>
      <c r="D15" s="24" t="s">
        <v>497</v>
      </c>
      <c r="E15" s="39">
        <v>9404972000</v>
      </c>
      <c r="G15" s="39">
        <v>0</v>
      </c>
      <c r="H15" s="39">
        <v>9404972000</v>
      </c>
      <c r="I15" s="39">
        <v>0</v>
      </c>
      <c r="J15" s="39">
        <v>9404972000</v>
      </c>
      <c r="K15" s="39">
        <v>457670130</v>
      </c>
      <c r="L15" s="39">
        <v>7496945399</v>
      </c>
      <c r="M15" s="39">
        <v>731574488</v>
      </c>
      <c r="N15" s="39">
        <v>6368621620</v>
      </c>
      <c r="O15" s="39">
        <v>67.72</v>
      </c>
    </row>
    <row r="16" spans="1:15" x14ac:dyDescent="0.25">
      <c r="A16" t="s">
        <v>1914</v>
      </c>
      <c r="B16" t="s">
        <v>269</v>
      </c>
      <c r="C16" s="24" t="s">
        <v>496</v>
      </c>
      <c r="D16" s="24" t="s">
        <v>495</v>
      </c>
      <c r="E16" s="39">
        <v>8168872000</v>
      </c>
      <c r="G16" s="39">
        <v>0</v>
      </c>
      <c r="H16" s="39">
        <v>8168872000</v>
      </c>
      <c r="I16" s="39">
        <v>0</v>
      </c>
      <c r="J16" s="39">
        <v>8168872000</v>
      </c>
      <c r="K16" s="39">
        <v>419426003</v>
      </c>
      <c r="L16" s="39">
        <v>6412591750</v>
      </c>
      <c r="M16" s="39">
        <v>600433796</v>
      </c>
      <c r="N16" s="39">
        <v>5497667781</v>
      </c>
      <c r="O16" s="39">
        <v>67.3</v>
      </c>
    </row>
    <row r="17" spans="1:15" x14ac:dyDescent="0.25">
      <c r="A17" t="s">
        <v>1914</v>
      </c>
      <c r="B17" t="s">
        <v>266</v>
      </c>
      <c r="C17" s="24" t="s">
        <v>494</v>
      </c>
      <c r="D17" s="24" t="s">
        <v>493</v>
      </c>
      <c r="E17" s="39">
        <v>4279987000</v>
      </c>
      <c r="G17" s="39">
        <v>0</v>
      </c>
      <c r="H17" s="39">
        <v>4279987000</v>
      </c>
      <c r="I17" s="39">
        <v>0</v>
      </c>
      <c r="J17" s="39">
        <v>4279987000</v>
      </c>
      <c r="K17" s="39">
        <v>325553348</v>
      </c>
      <c r="L17" s="39">
        <v>2994878704</v>
      </c>
      <c r="M17" s="39">
        <v>325553348</v>
      </c>
      <c r="N17" s="39">
        <v>2994878704</v>
      </c>
      <c r="O17" s="39">
        <v>69.97</v>
      </c>
    </row>
    <row r="18" spans="1:15" x14ac:dyDescent="0.25">
      <c r="A18" t="s">
        <v>1914</v>
      </c>
      <c r="B18" t="s">
        <v>263</v>
      </c>
      <c r="C18" s="24" t="s">
        <v>492</v>
      </c>
      <c r="D18" s="24" t="s">
        <v>1570</v>
      </c>
      <c r="E18" s="39">
        <v>2131367000</v>
      </c>
      <c r="G18" s="39">
        <v>0</v>
      </c>
      <c r="H18" s="39">
        <v>2131367000</v>
      </c>
      <c r="I18" s="39">
        <v>0</v>
      </c>
      <c r="J18" s="39">
        <v>2131367000</v>
      </c>
      <c r="K18" s="39">
        <v>191762142</v>
      </c>
      <c r="L18" s="39">
        <v>1571250268</v>
      </c>
      <c r="M18" s="39">
        <v>191762142</v>
      </c>
      <c r="N18" s="39">
        <v>1571250268</v>
      </c>
      <c r="O18" s="39">
        <v>73.72</v>
      </c>
    </row>
    <row r="19" spans="1:15" x14ac:dyDescent="0.25">
      <c r="A19" t="s">
        <v>1914</v>
      </c>
      <c r="B19" t="s">
        <v>254</v>
      </c>
      <c r="C19" s="24" t="s">
        <v>1569</v>
      </c>
      <c r="D19" s="24" t="s">
        <v>1568</v>
      </c>
      <c r="E19" s="39">
        <v>327668000</v>
      </c>
      <c r="G19" s="39">
        <v>0</v>
      </c>
      <c r="H19" s="39">
        <v>327668000</v>
      </c>
      <c r="I19" s="39">
        <v>0</v>
      </c>
      <c r="J19" s="39">
        <v>327668000</v>
      </c>
      <c r="K19" s="39">
        <v>27218544</v>
      </c>
      <c r="L19" s="39">
        <v>251548782</v>
      </c>
      <c r="M19" s="39">
        <v>27218544</v>
      </c>
      <c r="N19" s="39">
        <v>251548782</v>
      </c>
      <c r="O19" s="39">
        <v>76.77</v>
      </c>
    </row>
    <row r="20" spans="1:15" x14ac:dyDescent="0.25">
      <c r="A20" t="s">
        <v>1914</v>
      </c>
      <c r="B20" t="s">
        <v>251</v>
      </c>
      <c r="C20" s="24" t="s">
        <v>1567</v>
      </c>
      <c r="D20" s="24" t="s">
        <v>1566</v>
      </c>
      <c r="E20" s="39">
        <v>19349000</v>
      </c>
      <c r="G20" s="39">
        <v>0</v>
      </c>
      <c r="H20" s="39">
        <v>19349000</v>
      </c>
      <c r="I20" s="39">
        <v>0</v>
      </c>
      <c r="J20" s="39">
        <v>19349000</v>
      </c>
      <c r="K20" s="39">
        <v>1020092</v>
      </c>
      <c r="L20" s="39">
        <v>10462874</v>
      </c>
      <c r="M20" s="39">
        <v>1020092</v>
      </c>
      <c r="N20" s="39">
        <v>10462874</v>
      </c>
      <c r="O20" s="39">
        <v>54.07</v>
      </c>
    </row>
    <row r="21" spans="1:15" x14ac:dyDescent="0.25">
      <c r="A21" t="s">
        <v>1914</v>
      </c>
      <c r="B21" t="s">
        <v>248</v>
      </c>
      <c r="C21" s="24" t="s">
        <v>488</v>
      </c>
      <c r="D21" s="24" t="s">
        <v>1907</v>
      </c>
      <c r="E21" s="39">
        <v>24491000</v>
      </c>
      <c r="G21" s="39">
        <v>0</v>
      </c>
      <c r="H21" s="39">
        <v>24491000</v>
      </c>
      <c r="I21" s="39">
        <v>0</v>
      </c>
      <c r="J21" s="39">
        <v>24491000</v>
      </c>
      <c r="K21" s="39">
        <v>1657600</v>
      </c>
      <c r="L21" s="39">
        <v>14366869</v>
      </c>
      <c r="M21" s="39">
        <v>1657600</v>
      </c>
      <c r="N21" s="39">
        <v>14366869</v>
      </c>
      <c r="O21" s="39">
        <v>58.66</v>
      </c>
    </row>
    <row r="22" spans="1:15" x14ac:dyDescent="0.25">
      <c r="A22" t="s">
        <v>1914</v>
      </c>
      <c r="B22" t="s">
        <v>245</v>
      </c>
      <c r="C22" s="24" t="s">
        <v>1906</v>
      </c>
      <c r="D22" s="24" t="s">
        <v>1905</v>
      </c>
      <c r="E22" s="39">
        <v>58022000</v>
      </c>
      <c r="G22" s="39">
        <v>0</v>
      </c>
      <c r="H22" s="39">
        <v>58022000</v>
      </c>
      <c r="I22" s="39">
        <v>0</v>
      </c>
      <c r="J22" s="39">
        <v>58022000</v>
      </c>
      <c r="K22" s="39">
        <v>3850624</v>
      </c>
      <c r="L22" s="39">
        <v>30983393</v>
      </c>
      <c r="M22" s="39">
        <v>3850624</v>
      </c>
      <c r="N22" s="39">
        <v>30983393</v>
      </c>
      <c r="O22" s="39">
        <v>53.4</v>
      </c>
    </row>
    <row r="23" spans="1:15" x14ac:dyDescent="0.25">
      <c r="A23" t="s">
        <v>1914</v>
      </c>
      <c r="B23" t="s">
        <v>486</v>
      </c>
      <c r="C23" s="24" t="s">
        <v>485</v>
      </c>
      <c r="D23" s="24" t="s">
        <v>1565</v>
      </c>
      <c r="E23" s="39">
        <v>60525000</v>
      </c>
      <c r="G23" s="39">
        <v>0</v>
      </c>
      <c r="H23" s="39">
        <v>60525000</v>
      </c>
      <c r="I23" s="39">
        <v>0</v>
      </c>
      <c r="J23" s="39">
        <v>60525000</v>
      </c>
      <c r="K23" s="39">
        <v>8667820</v>
      </c>
      <c r="L23" s="39">
        <v>58424428</v>
      </c>
      <c r="M23" s="39">
        <v>8667820</v>
      </c>
      <c r="N23" s="39">
        <v>58424428</v>
      </c>
      <c r="O23" s="39">
        <v>96.53</v>
      </c>
    </row>
    <row r="24" spans="1:15" x14ac:dyDescent="0.25">
      <c r="A24" t="s">
        <v>1914</v>
      </c>
      <c r="B24" t="s">
        <v>236</v>
      </c>
      <c r="C24" s="24" t="s">
        <v>479</v>
      </c>
      <c r="D24" s="24" t="s">
        <v>243</v>
      </c>
      <c r="E24" s="39">
        <v>64891000</v>
      </c>
      <c r="G24" s="39">
        <v>0</v>
      </c>
      <c r="H24" s="39">
        <v>64891000</v>
      </c>
      <c r="I24" s="39">
        <v>0</v>
      </c>
      <c r="J24" s="39">
        <v>64891000</v>
      </c>
      <c r="K24" s="39">
        <v>0</v>
      </c>
      <c r="L24" s="39">
        <v>61662970</v>
      </c>
      <c r="M24" s="39">
        <v>0</v>
      </c>
      <c r="N24" s="39">
        <v>61662970</v>
      </c>
      <c r="O24" s="39">
        <v>95.03</v>
      </c>
    </row>
    <row r="25" spans="1:15" x14ac:dyDescent="0.25">
      <c r="A25" t="s">
        <v>1914</v>
      </c>
      <c r="B25" t="s">
        <v>233</v>
      </c>
      <c r="C25" s="24" t="s">
        <v>478</v>
      </c>
      <c r="D25" s="24" t="s">
        <v>484</v>
      </c>
      <c r="E25" s="39">
        <v>279014000</v>
      </c>
      <c r="G25" s="39">
        <v>21500000</v>
      </c>
      <c r="H25" s="39">
        <v>300514000</v>
      </c>
      <c r="I25" s="39">
        <v>0</v>
      </c>
      <c r="J25" s="39">
        <v>300514000</v>
      </c>
      <c r="K25" s="39">
        <v>0</v>
      </c>
      <c r="L25" s="39">
        <v>290850139</v>
      </c>
      <c r="M25" s="39">
        <v>0</v>
      </c>
      <c r="N25" s="39">
        <v>290850139</v>
      </c>
      <c r="O25" s="39">
        <v>96.78</v>
      </c>
    </row>
    <row r="26" spans="1:15" x14ac:dyDescent="0.25">
      <c r="A26" t="s">
        <v>1914</v>
      </c>
      <c r="B26" t="s">
        <v>230</v>
      </c>
      <c r="C26" s="24" t="s">
        <v>476</v>
      </c>
      <c r="D26" s="24" t="s">
        <v>482</v>
      </c>
      <c r="E26" s="39">
        <v>343728000</v>
      </c>
      <c r="G26" s="39">
        <v>-65450000</v>
      </c>
      <c r="H26" s="39">
        <v>278278000</v>
      </c>
      <c r="I26" s="39">
        <v>0</v>
      </c>
      <c r="J26" s="39">
        <v>278278000</v>
      </c>
      <c r="K26" s="39">
        <v>1047826</v>
      </c>
      <c r="L26" s="39">
        <v>9704870</v>
      </c>
      <c r="M26" s="39">
        <v>1047826</v>
      </c>
      <c r="N26" s="39">
        <v>9704870</v>
      </c>
      <c r="O26" s="39">
        <v>3.49</v>
      </c>
    </row>
    <row r="27" spans="1:15" x14ac:dyDescent="0.25">
      <c r="A27" t="s">
        <v>1914</v>
      </c>
      <c r="B27" t="s">
        <v>227</v>
      </c>
      <c r="C27" s="24" t="s">
        <v>1564</v>
      </c>
      <c r="D27" s="24" t="s">
        <v>480</v>
      </c>
      <c r="E27" s="39">
        <v>188351000</v>
      </c>
      <c r="G27" s="39">
        <v>0</v>
      </c>
      <c r="H27" s="39">
        <v>188351000</v>
      </c>
      <c r="I27" s="39">
        <v>0</v>
      </c>
      <c r="J27" s="39">
        <v>188351000</v>
      </c>
      <c r="K27" s="39">
        <v>19669480</v>
      </c>
      <c r="L27" s="39">
        <v>95570519</v>
      </c>
      <c r="M27" s="39">
        <v>19669480</v>
      </c>
      <c r="N27" s="39">
        <v>95570519</v>
      </c>
      <c r="O27" s="39">
        <v>50.74</v>
      </c>
    </row>
    <row r="28" spans="1:15" x14ac:dyDescent="0.25">
      <c r="A28" t="s">
        <v>1914</v>
      </c>
      <c r="B28" t="s">
        <v>474</v>
      </c>
      <c r="C28" s="24" t="s">
        <v>473</v>
      </c>
      <c r="D28" s="24" t="s">
        <v>1563</v>
      </c>
      <c r="E28" s="39">
        <v>618921000</v>
      </c>
      <c r="G28" s="39">
        <v>0</v>
      </c>
      <c r="H28" s="39">
        <v>618921000</v>
      </c>
      <c r="I28" s="39">
        <v>0</v>
      </c>
      <c r="J28" s="39">
        <v>618921000</v>
      </c>
      <c r="K28" s="39">
        <v>52186262</v>
      </c>
      <c r="L28" s="39">
        <v>465056625</v>
      </c>
      <c r="M28" s="39">
        <v>52186262</v>
      </c>
      <c r="N28" s="39">
        <v>465056625</v>
      </c>
      <c r="O28" s="39">
        <v>75.14</v>
      </c>
    </row>
    <row r="29" spans="1:15" x14ac:dyDescent="0.25">
      <c r="A29" t="s">
        <v>1914</v>
      </c>
      <c r="B29" t="s">
        <v>224</v>
      </c>
      <c r="C29" s="24" t="s">
        <v>1562</v>
      </c>
      <c r="D29" s="24" t="s">
        <v>1561</v>
      </c>
      <c r="E29" s="39">
        <v>52630000</v>
      </c>
      <c r="G29" s="39">
        <v>0</v>
      </c>
      <c r="H29" s="39">
        <v>52630000</v>
      </c>
      <c r="I29" s="39">
        <v>0</v>
      </c>
      <c r="J29" s="39">
        <v>52630000</v>
      </c>
      <c r="K29" s="39">
        <v>4875609</v>
      </c>
      <c r="L29" s="39">
        <v>41786349</v>
      </c>
      <c r="M29" s="39">
        <v>4875609</v>
      </c>
      <c r="N29" s="39">
        <v>41786349</v>
      </c>
      <c r="O29" s="39">
        <v>79.400000000000006</v>
      </c>
    </row>
    <row r="30" spans="1:15" x14ac:dyDescent="0.25">
      <c r="A30" t="s">
        <v>1914</v>
      </c>
      <c r="B30" t="s">
        <v>1560</v>
      </c>
      <c r="C30" s="24" t="s">
        <v>1559</v>
      </c>
      <c r="D30" s="24" t="s">
        <v>1558</v>
      </c>
      <c r="E30" s="39">
        <v>2591000</v>
      </c>
      <c r="G30" s="39">
        <v>0</v>
      </c>
      <c r="H30" s="39">
        <v>2591000</v>
      </c>
      <c r="I30" s="39">
        <v>0</v>
      </c>
      <c r="J30" s="39">
        <v>2591000</v>
      </c>
      <c r="K30" s="39">
        <v>202829</v>
      </c>
      <c r="L30" s="39">
        <v>1663633</v>
      </c>
      <c r="M30" s="39">
        <v>202829</v>
      </c>
      <c r="N30" s="39">
        <v>1663633</v>
      </c>
      <c r="O30" s="39">
        <v>64.209999999999994</v>
      </c>
    </row>
    <row r="31" spans="1:15" x14ac:dyDescent="0.25">
      <c r="A31" t="s">
        <v>1914</v>
      </c>
      <c r="B31" t="s">
        <v>1557</v>
      </c>
      <c r="C31" s="24" t="s">
        <v>1556</v>
      </c>
      <c r="D31" s="24" t="s">
        <v>475</v>
      </c>
      <c r="E31" s="39">
        <v>0</v>
      </c>
      <c r="G31" s="39">
        <v>43950000</v>
      </c>
      <c r="H31" s="39">
        <v>43950000</v>
      </c>
      <c r="I31" s="39">
        <v>0</v>
      </c>
      <c r="J31" s="39">
        <v>43950000</v>
      </c>
      <c r="K31" s="39">
        <v>2089355</v>
      </c>
      <c r="L31" s="39">
        <v>43356057</v>
      </c>
      <c r="M31" s="39">
        <v>2089355</v>
      </c>
      <c r="N31" s="39">
        <v>43356057</v>
      </c>
      <c r="O31" s="39">
        <v>98.65</v>
      </c>
    </row>
    <row r="32" spans="1:15" x14ac:dyDescent="0.25">
      <c r="A32" t="s">
        <v>1914</v>
      </c>
      <c r="B32" t="s">
        <v>1973</v>
      </c>
      <c r="C32" s="24" t="s">
        <v>1972</v>
      </c>
      <c r="D32" s="24" t="s">
        <v>1971</v>
      </c>
      <c r="E32" s="39">
        <v>71290000</v>
      </c>
      <c r="G32" s="39">
        <v>0</v>
      </c>
      <c r="H32" s="39">
        <v>71290000</v>
      </c>
      <c r="I32" s="39">
        <v>0</v>
      </c>
      <c r="J32" s="39">
        <v>71290000</v>
      </c>
      <c r="K32" s="39">
        <v>9056385</v>
      </c>
      <c r="L32" s="39">
        <v>17606330</v>
      </c>
      <c r="M32" s="39">
        <v>9056385</v>
      </c>
      <c r="N32" s="39">
        <v>17606330</v>
      </c>
      <c r="O32" s="39">
        <v>24.7</v>
      </c>
    </row>
    <row r="33" spans="1:15" x14ac:dyDescent="0.25">
      <c r="A33" t="s">
        <v>1914</v>
      </c>
      <c r="B33" t="s">
        <v>1970</v>
      </c>
      <c r="C33" s="24" t="s">
        <v>1969</v>
      </c>
      <c r="D33" s="24" t="s">
        <v>1440</v>
      </c>
      <c r="E33" s="39">
        <v>71290000</v>
      </c>
      <c r="G33" s="39">
        <v>0</v>
      </c>
      <c r="H33" s="39">
        <v>71290000</v>
      </c>
      <c r="I33" s="39">
        <v>0</v>
      </c>
      <c r="J33" s="39">
        <v>71290000</v>
      </c>
      <c r="K33" s="39">
        <v>9056385</v>
      </c>
      <c r="L33" s="39">
        <v>17606330</v>
      </c>
      <c r="M33" s="39">
        <v>9056385</v>
      </c>
      <c r="N33" s="39">
        <v>17606330</v>
      </c>
      <c r="O33" s="39">
        <v>24.7</v>
      </c>
    </row>
    <row r="34" spans="1:15" x14ac:dyDescent="0.25">
      <c r="A34" t="s">
        <v>1914</v>
      </c>
      <c r="B34" t="s">
        <v>1555</v>
      </c>
      <c r="C34" s="24" t="s">
        <v>1554</v>
      </c>
      <c r="D34" s="24" t="s">
        <v>1553</v>
      </c>
      <c r="E34" s="39">
        <v>11842000</v>
      </c>
      <c r="G34" s="39">
        <v>0</v>
      </c>
      <c r="H34" s="39">
        <v>11842000</v>
      </c>
      <c r="I34" s="39">
        <v>0</v>
      </c>
      <c r="J34" s="39">
        <v>11842000</v>
      </c>
      <c r="K34" s="39">
        <v>1316949</v>
      </c>
      <c r="L34" s="39">
        <v>6648207</v>
      </c>
      <c r="M34" s="39">
        <v>1316949</v>
      </c>
      <c r="N34" s="39">
        <v>6648207</v>
      </c>
      <c r="O34" s="39">
        <v>56.14</v>
      </c>
    </row>
    <row r="35" spans="1:15" x14ac:dyDescent="0.25">
      <c r="A35" t="s">
        <v>1914</v>
      </c>
      <c r="B35" t="s">
        <v>1552</v>
      </c>
      <c r="C35" s="24" t="s">
        <v>1551</v>
      </c>
      <c r="D35" s="24" t="s">
        <v>1550</v>
      </c>
      <c r="E35" s="39">
        <v>25307000</v>
      </c>
      <c r="G35" s="39">
        <v>0</v>
      </c>
      <c r="H35" s="39">
        <v>25307000</v>
      </c>
      <c r="I35" s="39">
        <v>0</v>
      </c>
      <c r="J35" s="39">
        <v>25307000</v>
      </c>
      <c r="K35" s="39">
        <v>931831</v>
      </c>
      <c r="L35" s="39">
        <v>23936391</v>
      </c>
      <c r="M35" s="39">
        <v>931831</v>
      </c>
      <c r="N35" s="39">
        <v>23936391</v>
      </c>
      <c r="O35" s="39">
        <v>94.58</v>
      </c>
    </row>
    <row r="36" spans="1:15" x14ac:dyDescent="0.25">
      <c r="A36" t="s">
        <v>1914</v>
      </c>
      <c r="B36" t="s">
        <v>221</v>
      </c>
      <c r="C36" s="24" t="s">
        <v>471</v>
      </c>
      <c r="D36" s="24" t="s">
        <v>470</v>
      </c>
      <c r="E36" s="39">
        <v>2220000000</v>
      </c>
      <c r="G36" s="39">
        <v>0</v>
      </c>
      <c r="H36" s="39">
        <v>2220000000</v>
      </c>
      <c r="I36" s="39">
        <v>0</v>
      </c>
      <c r="J36" s="39">
        <v>2220000000</v>
      </c>
      <c r="K36" s="39">
        <v>0</v>
      </c>
      <c r="L36" s="39">
        <v>2196078665</v>
      </c>
      <c r="M36" s="39">
        <v>181413333</v>
      </c>
      <c r="N36" s="39">
        <v>1306904333</v>
      </c>
      <c r="O36" s="39">
        <v>58.87</v>
      </c>
    </row>
    <row r="37" spans="1:15" x14ac:dyDescent="0.25">
      <c r="A37" t="s">
        <v>1914</v>
      </c>
      <c r="B37" t="s">
        <v>218</v>
      </c>
      <c r="C37" s="24" t="s">
        <v>469</v>
      </c>
      <c r="D37" s="24" t="s">
        <v>216</v>
      </c>
      <c r="E37" s="39">
        <v>1613000000</v>
      </c>
      <c r="G37" s="39">
        <v>0</v>
      </c>
      <c r="H37" s="39">
        <v>1613000000</v>
      </c>
      <c r="I37" s="39">
        <v>0</v>
      </c>
      <c r="J37" s="39">
        <v>1613000000</v>
      </c>
      <c r="K37" s="39">
        <v>0</v>
      </c>
      <c r="L37" s="39">
        <v>1592169664</v>
      </c>
      <c r="M37" s="39">
        <v>125463333</v>
      </c>
      <c r="N37" s="39">
        <v>918074999</v>
      </c>
      <c r="O37" s="39">
        <v>56.92</v>
      </c>
    </row>
    <row r="38" spans="1:15" x14ac:dyDescent="0.25">
      <c r="A38" t="s">
        <v>1914</v>
      </c>
      <c r="B38" t="s">
        <v>1549</v>
      </c>
      <c r="C38" s="24" t="s">
        <v>1548</v>
      </c>
      <c r="D38" s="24" t="s">
        <v>1547</v>
      </c>
      <c r="E38" s="39">
        <v>1613000000</v>
      </c>
      <c r="G38" s="39">
        <v>0</v>
      </c>
      <c r="H38" s="39">
        <v>1613000000</v>
      </c>
      <c r="I38" s="39">
        <v>0</v>
      </c>
      <c r="J38" s="39">
        <v>1613000000</v>
      </c>
      <c r="K38" s="39">
        <v>0</v>
      </c>
      <c r="L38" s="39">
        <v>1592169664</v>
      </c>
      <c r="M38" s="39">
        <v>125463333</v>
      </c>
      <c r="N38" s="39">
        <v>918074999</v>
      </c>
      <c r="O38" s="39">
        <v>56.92</v>
      </c>
    </row>
    <row r="39" spans="1:15" x14ac:dyDescent="0.25">
      <c r="A39" t="s">
        <v>1914</v>
      </c>
      <c r="B39" t="s">
        <v>468</v>
      </c>
      <c r="C39" s="24" t="s">
        <v>467</v>
      </c>
      <c r="D39" s="24" t="s">
        <v>1904</v>
      </c>
      <c r="E39" s="39">
        <v>607000000</v>
      </c>
      <c r="G39" s="39">
        <v>0</v>
      </c>
      <c r="H39" s="39">
        <v>607000000</v>
      </c>
      <c r="I39" s="39">
        <v>0</v>
      </c>
      <c r="J39" s="39">
        <v>607000000</v>
      </c>
      <c r="K39" s="39">
        <v>0</v>
      </c>
      <c r="L39" s="39">
        <v>603909001</v>
      </c>
      <c r="M39" s="39">
        <v>55950000</v>
      </c>
      <c r="N39" s="39">
        <v>388829334</v>
      </c>
      <c r="O39" s="39">
        <v>64.06</v>
      </c>
    </row>
    <row r="40" spans="1:15" x14ac:dyDescent="0.25">
      <c r="A40" t="s">
        <v>1914</v>
      </c>
      <c r="B40" t="s">
        <v>212</v>
      </c>
      <c r="C40" s="24" t="s">
        <v>463</v>
      </c>
      <c r="D40" s="24" t="s">
        <v>1546</v>
      </c>
      <c r="E40" s="39">
        <v>1668885000</v>
      </c>
      <c r="G40" s="39">
        <v>0</v>
      </c>
      <c r="H40" s="39">
        <v>1668885000</v>
      </c>
      <c r="I40" s="39">
        <v>0</v>
      </c>
      <c r="J40" s="39">
        <v>1668885000</v>
      </c>
      <c r="K40" s="39">
        <v>93872655</v>
      </c>
      <c r="L40" s="39">
        <v>1221634381</v>
      </c>
      <c r="M40" s="39">
        <v>93467115</v>
      </c>
      <c r="N40" s="39">
        <v>1195884744</v>
      </c>
      <c r="O40" s="39">
        <v>71.66</v>
      </c>
    </row>
    <row r="41" spans="1:15" x14ac:dyDescent="0.25">
      <c r="A41" t="s">
        <v>1914</v>
      </c>
      <c r="B41" t="s">
        <v>209</v>
      </c>
      <c r="C41" s="24" t="s">
        <v>461</v>
      </c>
      <c r="D41" s="24" t="s">
        <v>207</v>
      </c>
      <c r="E41" s="39">
        <v>906107000</v>
      </c>
      <c r="G41" s="39">
        <v>0</v>
      </c>
      <c r="H41" s="39">
        <v>906107000</v>
      </c>
      <c r="I41" s="39">
        <v>0</v>
      </c>
      <c r="J41" s="39">
        <v>906107000</v>
      </c>
      <c r="K41" s="39">
        <v>49105354</v>
      </c>
      <c r="L41" s="39">
        <v>589879247</v>
      </c>
      <c r="M41" s="39">
        <v>48925114</v>
      </c>
      <c r="N41" s="39">
        <v>577664611</v>
      </c>
      <c r="O41" s="39">
        <v>63.75</v>
      </c>
    </row>
    <row r="42" spans="1:15" x14ac:dyDescent="0.25">
      <c r="A42" t="s">
        <v>1914</v>
      </c>
      <c r="B42" t="s">
        <v>206</v>
      </c>
      <c r="C42" s="24" t="s">
        <v>460</v>
      </c>
      <c r="D42" s="24" t="s">
        <v>1545</v>
      </c>
      <c r="E42" s="39">
        <v>313886000</v>
      </c>
      <c r="G42" s="39">
        <v>0</v>
      </c>
      <c r="H42" s="39">
        <v>313886000</v>
      </c>
      <c r="I42" s="39">
        <v>0</v>
      </c>
      <c r="J42" s="39">
        <v>313886000</v>
      </c>
      <c r="K42" s="39">
        <v>0</v>
      </c>
      <c r="L42" s="39">
        <v>105728124</v>
      </c>
      <c r="M42" s="39">
        <v>0</v>
      </c>
      <c r="N42" s="39">
        <v>105728124</v>
      </c>
      <c r="O42" s="39">
        <v>33.68</v>
      </c>
    </row>
    <row r="43" spans="1:15" x14ac:dyDescent="0.25">
      <c r="A43" t="s">
        <v>1914</v>
      </c>
      <c r="B43" t="s">
        <v>203</v>
      </c>
      <c r="C43" s="24" t="s">
        <v>459</v>
      </c>
      <c r="D43" s="24" t="s">
        <v>201</v>
      </c>
      <c r="E43" s="39">
        <v>152269000</v>
      </c>
      <c r="G43" s="39">
        <v>0</v>
      </c>
      <c r="H43" s="39">
        <v>152269000</v>
      </c>
      <c r="I43" s="39">
        <v>0</v>
      </c>
      <c r="J43" s="39">
        <v>152269000</v>
      </c>
      <c r="K43" s="39">
        <v>14059820</v>
      </c>
      <c r="L43" s="39">
        <v>126163000</v>
      </c>
      <c r="M43" s="39">
        <v>14059820</v>
      </c>
      <c r="N43" s="39">
        <v>125023600</v>
      </c>
      <c r="O43" s="39">
        <v>82.11</v>
      </c>
    </row>
    <row r="44" spans="1:15" x14ac:dyDescent="0.25">
      <c r="A44" t="s">
        <v>1914</v>
      </c>
      <c r="B44" t="s">
        <v>200</v>
      </c>
      <c r="C44" s="24" t="s">
        <v>458</v>
      </c>
      <c r="D44" s="24" t="s">
        <v>457</v>
      </c>
      <c r="E44" s="39">
        <v>271763000</v>
      </c>
      <c r="G44" s="39">
        <v>0</v>
      </c>
      <c r="H44" s="39">
        <v>271763000</v>
      </c>
      <c r="I44" s="39">
        <v>0</v>
      </c>
      <c r="J44" s="39">
        <v>271763000</v>
      </c>
      <c r="K44" s="39">
        <v>22250723</v>
      </c>
      <c r="L44" s="39">
        <v>204337060</v>
      </c>
      <c r="M44" s="39">
        <v>22250723</v>
      </c>
      <c r="N44" s="39">
        <v>201185360</v>
      </c>
      <c r="O44" s="39">
        <v>74.03</v>
      </c>
    </row>
    <row r="45" spans="1:15" x14ac:dyDescent="0.25">
      <c r="A45" t="s">
        <v>1914</v>
      </c>
      <c r="B45" t="s">
        <v>456</v>
      </c>
      <c r="C45" s="24" t="s">
        <v>455</v>
      </c>
      <c r="D45" s="24" t="s">
        <v>454</v>
      </c>
      <c r="E45" s="39">
        <v>16691000</v>
      </c>
      <c r="G45" s="39">
        <v>0</v>
      </c>
      <c r="H45" s="39">
        <v>16691000</v>
      </c>
      <c r="I45" s="39">
        <v>0</v>
      </c>
      <c r="J45" s="39">
        <v>16691000</v>
      </c>
      <c r="K45" s="39">
        <v>1812187</v>
      </c>
      <c r="L45" s="39">
        <v>14499336</v>
      </c>
      <c r="M45" s="39">
        <v>1812187</v>
      </c>
      <c r="N45" s="39">
        <v>14376360</v>
      </c>
      <c r="O45" s="39">
        <v>86.13</v>
      </c>
    </row>
    <row r="46" spans="1:15" x14ac:dyDescent="0.25">
      <c r="A46" t="s">
        <v>1914</v>
      </c>
      <c r="B46" t="s">
        <v>197</v>
      </c>
      <c r="C46" s="24" t="s">
        <v>453</v>
      </c>
      <c r="D46" s="24" t="s">
        <v>1544</v>
      </c>
      <c r="E46" s="39">
        <v>151498000</v>
      </c>
      <c r="G46" s="39">
        <v>0</v>
      </c>
      <c r="H46" s="39">
        <v>151498000</v>
      </c>
      <c r="I46" s="39">
        <v>0</v>
      </c>
      <c r="J46" s="39">
        <v>151498000</v>
      </c>
      <c r="K46" s="39">
        <v>10982624</v>
      </c>
      <c r="L46" s="39">
        <v>139151727</v>
      </c>
      <c r="M46" s="39">
        <v>10802384</v>
      </c>
      <c r="N46" s="39">
        <v>131351167</v>
      </c>
      <c r="O46" s="39">
        <v>86.7</v>
      </c>
    </row>
    <row r="47" spans="1:15" x14ac:dyDescent="0.25">
      <c r="A47" t="s">
        <v>1914</v>
      </c>
      <c r="B47" t="s">
        <v>194</v>
      </c>
      <c r="C47" s="24" t="s">
        <v>451</v>
      </c>
      <c r="D47" s="24" t="s">
        <v>1543</v>
      </c>
      <c r="E47" s="39">
        <v>762778000</v>
      </c>
      <c r="G47" s="39">
        <v>0</v>
      </c>
      <c r="H47" s="39">
        <v>762778000</v>
      </c>
      <c r="I47" s="39">
        <v>0</v>
      </c>
      <c r="J47" s="39">
        <v>762778000</v>
      </c>
      <c r="K47" s="39">
        <v>44767301</v>
      </c>
      <c r="L47" s="39">
        <v>631755134</v>
      </c>
      <c r="M47" s="39">
        <v>44542001</v>
      </c>
      <c r="N47" s="39">
        <v>618220133</v>
      </c>
      <c r="O47" s="39">
        <v>81.05</v>
      </c>
    </row>
    <row r="48" spans="1:15" x14ac:dyDescent="0.25">
      <c r="A48" t="s">
        <v>1914</v>
      </c>
      <c r="B48" t="s">
        <v>191</v>
      </c>
      <c r="C48" s="24" t="s">
        <v>450</v>
      </c>
      <c r="D48" s="24" t="s">
        <v>1542</v>
      </c>
      <c r="E48" s="39">
        <v>342013000</v>
      </c>
      <c r="G48" s="39">
        <v>0</v>
      </c>
      <c r="H48" s="39">
        <v>342013000</v>
      </c>
      <c r="I48" s="39">
        <v>0</v>
      </c>
      <c r="J48" s="39">
        <v>342013000</v>
      </c>
      <c r="K48" s="39">
        <v>13793841</v>
      </c>
      <c r="L48" s="39">
        <v>294974579</v>
      </c>
      <c r="M48" s="39">
        <v>13793841</v>
      </c>
      <c r="N48" s="39">
        <v>294974578</v>
      </c>
      <c r="O48" s="39">
        <v>86.25</v>
      </c>
    </row>
    <row r="49" spans="1:15" x14ac:dyDescent="0.25">
      <c r="A49" t="s">
        <v>1914</v>
      </c>
      <c r="B49" t="s">
        <v>188</v>
      </c>
      <c r="C49" s="24" t="s">
        <v>449</v>
      </c>
      <c r="D49" s="24" t="s">
        <v>1541</v>
      </c>
      <c r="E49" s="39">
        <v>231393000</v>
      </c>
      <c r="G49" s="39">
        <v>0</v>
      </c>
      <c r="H49" s="39">
        <v>231393000</v>
      </c>
      <c r="I49" s="39">
        <v>0</v>
      </c>
      <c r="J49" s="39">
        <v>231393000</v>
      </c>
      <c r="K49" s="39">
        <v>17353610</v>
      </c>
      <c r="L49" s="39">
        <v>161981255</v>
      </c>
      <c r="M49" s="39">
        <v>17353610</v>
      </c>
      <c r="N49" s="39">
        <v>158923755</v>
      </c>
      <c r="O49" s="39">
        <v>68.680000000000007</v>
      </c>
    </row>
    <row r="50" spans="1:15" x14ac:dyDescent="0.25">
      <c r="A50" t="s">
        <v>1914</v>
      </c>
      <c r="B50" t="s">
        <v>179</v>
      </c>
      <c r="C50" s="24" t="s">
        <v>443</v>
      </c>
      <c r="D50" s="24" t="s">
        <v>444</v>
      </c>
      <c r="E50" s="39">
        <v>113624000</v>
      </c>
      <c r="G50" s="39">
        <v>0</v>
      </c>
      <c r="H50" s="39">
        <v>113624000</v>
      </c>
      <c r="I50" s="39">
        <v>0</v>
      </c>
      <c r="J50" s="39">
        <v>113624000</v>
      </c>
      <c r="K50" s="39">
        <v>8171910</v>
      </c>
      <c r="L50" s="39">
        <v>104879580</v>
      </c>
      <c r="M50" s="39">
        <v>8036730</v>
      </c>
      <c r="N50" s="39">
        <v>98593080</v>
      </c>
      <c r="O50" s="39">
        <v>86.77</v>
      </c>
    </row>
    <row r="51" spans="1:15" x14ac:dyDescent="0.25">
      <c r="A51" t="s">
        <v>1914</v>
      </c>
      <c r="B51" t="s">
        <v>1540</v>
      </c>
      <c r="C51" s="24" t="s">
        <v>1539</v>
      </c>
      <c r="D51" s="24" t="s">
        <v>442</v>
      </c>
      <c r="E51" s="39">
        <v>75748000</v>
      </c>
      <c r="G51" s="39">
        <v>0</v>
      </c>
      <c r="H51" s="39">
        <v>75748000</v>
      </c>
      <c r="I51" s="39">
        <v>0</v>
      </c>
      <c r="J51" s="39">
        <v>75748000</v>
      </c>
      <c r="K51" s="39">
        <v>5447940</v>
      </c>
      <c r="L51" s="39">
        <v>69919720</v>
      </c>
      <c r="M51" s="39">
        <v>5357820</v>
      </c>
      <c r="N51" s="39">
        <v>65728720</v>
      </c>
      <c r="O51" s="39">
        <v>86.77</v>
      </c>
    </row>
    <row r="52" spans="1:15" x14ac:dyDescent="0.25">
      <c r="A52" t="s">
        <v>1914</v>
      </c>
      <c r="B52" t="s">
        <v>176</v>
      </c>
      <c r="C52" s="24" t="s">
        <v>441</v>
      </c>
      <c r="D52" s="24" t="s">
        <v>440</v>
      </c>
      <c r="E52" s="39">
        <v>1236100000</v>
      </c>
      <c r="G52" s="39">
        <v>0</v>
      </c>
      <c r="H52" s="39">
        <v>1236100000</v>
      </c>
      <c r="I52" s="39">
        <v>0</v>
      </c>
      <c r="J52" s="39">
        <v>1236100000</v>
      </c>
      <c r="K52" s="39">
        <v>38244127</v>
      </c>
      <c r="L52" s="39">
        <v>1084353649</v>
      </c>
      <c r="M52" s="39">
        <v>131140692</v>
      </c>
      <c r="N52" s="39">
        <v>870953839</v>
      </c>
      <c r="O52" s="39">
        <v>70.459999999999994</v>
      </c>
    </row>
    <row r="53" spans="1:15" x14ac:dyDescent="0.25">
      <c r="A53" t="s">
        <v>1914</v>
      </c>
      <c r="B53" t="s">
        <v>173</v>
      </c>
      <c r="C53" s="24" t="s">
        <v>439</v>
      </c>
      <c r="D53" s="24" t="s">
        <v>1535</v>
      </c>
      <c r="E53" s="39">
        <v>145100000</v>
      </c>
      <c r="G53" s="39">
        <v>-8300000</v>
      </c>
      <c r="H53" s="39">
        <v>136800000</v>
      </c>
      <c r="I53" s="39">
        <v>0</v>
      </c>
      <c r="J53" s="39">
        <v>136800000</v>
      </c>
      <c r="K53" s="39">
        <v>9481990</v>
      </c>
      <c r="L53" s="39">
        <v>94293063</v>
      </c>
      <c r="M53" s="39">
        <v>16095679</v>
      </c>
      <c r="N53" s="39">
        <v>64082478</v>
      </c>
      <c r="O53" s="39">
        <v>46.84</v>
      </c>
    </row>
    <row r="54" spans="1:15" x14ac:dyDescent="0.25">
      <c r="A54" t="s">
        <v>1914</v>
      </c>
      <c r="B54" t="s">
        <v>170</v>
      </c>
      <c r="C54" s="24" t="s">
        <v>1724</v>
      </c>
      <c r="D54" s="24" t="s">
        <v>1723</v>
      </c>
      <c r="E54" s="39">
        <v>40000000</v>
      </c>
      <c r="G54" s="39">
        <v>0</v>
      </c>
      <c r="H54" s="39">
        <v>40000000</v>
      </c>
      <c r="I54" s="39">
        <v>0</v>
      </c>
      <c r="J54" s="39">
        <v>40000000</v>
      </c>
      <c r="K54" s="39">
        <v>0</v>
      </c>
      <c r="L54" s="39">
        <v>40000000</v>
      </c>
      <c r="M54" s="39">
        <v>12470000</v>
      </c>
      <c r="N54" s="39">
        <v>24510000</v>
      </c>
      <c r="O54" s="39">
        <v>61.28</v>
      </c>
    </row>
    <row r="55" spans="1:15" x14ac:dyDescent="0.25">
      <c r="A55" t="s">
        <v>1914</v>
      </c>
      <c r="B55" t="s">
        <v>167</v>
      </c>
      <c r="C55" s="24" t="s">
        <v>437</v>
      </c>
      <c r="D55" s="24" t="s">
        <v>434</v>
      </c>
      <c r="E55" s="39">
        <v>61000000</v>
      </c>
      <c r="G55" s="39">
        <v>-13300000</v>
      </c>
      <c r="H55" s="39">
        <v>47700000</v>
      </c>
      <c r="I55" s="39">
        <v>0</v>
      </c>
      <c r="J55" s="39">
        <v>47700000</v>
      </c>
      <c r="K55" s="39">
        <v>0</v>
      </c>
      <c r="L55" s="39">
        <v>19809800</v>
      </c>
      <c r="M55" s="39">
        <v>0</v>
      </c>
      <c r="N55" s="39">
        <v>19809800</v>
      </c>
      <c r="O55" s="39">
        <v>41.53</v>
      </c>
    </row>
    <row r="56" spans="1:15" x14ac:dyDescent="0.25">
      <c r="A56" t="s">
        <v>1914</v>
      </c>
      <c r="B56" t="s">
        <v>164</v>
      </c>
      <c r="C56" s="24" t="s">
        <v>435</v>
      </c>
      <c r="D56" s="24" t="s">
        <v>1534</v>
      </c>
      <c r="E56" s="39">
        <v>9100000</v>
      </c>
      <c r="G56" s="39">
        <v>7500000</v>
      </c>
      <c r="H56" s="39">
        <v>16600000</v>
      </c>
      <c r="I56" s="39">
        <v>0</v>
      </c>
      <c r="J56" s="39">
        <v>16600000</v>
      </c>
      <c r="K56" s="39">
        <v>7500000</v>
      </c>
      <c r="L56" s="39">
        <v>16600000</v>
      </c>
      <c r="M56" s="39">
        <v>1154609</v>
      </c>
      <c r="N56" s="39">
        <v>8039085</v>
      </c>
      <c r="O56" s="39">
        <v>48.43</v>
      </c>
    </row>
    <row r="57" spans="1:15" x14ac:dyDescent="0.25">
      <c r="A57" t="s">
        <v>1914</v>
      </c>
      <c r="B57" t="s">
        <v>161</v>
      </c>
      <c r="C57" s="24" t="s">
        <v>433</v>
      </c>
      <c r="D57" s="24" t="s">
        <v>436</v>
      </c>
      <c r="E57" s="39">
        <v>35000000</v>
      </c>
      <c r="G57" s="39">
        <v>-2500000</v>
      </c>
      <c r="H57" s="39">
        <v>32500000</v>
      </c>
      <c r="I57" s="39">
        <v>0</v>
      </c>
      <c r="J57" s="39">
        <v>32500000</v>
      </c>
      <c r="K57" s="39">
        <v>1981990</v>
      </c>
      <c r="L57" s="39">
        <v>17883263</v>
      </c>
      <c r="M57" s="39">
        <v>2471070</v>
      </c>
      <c r="N57" s="39">
        <v>11723593</v>
      </c>
      <c r="O57" s="39">
        <v>36.07</v>
      </c>
    </row>
    <row r="58" spans="1:15" x14ac:dyDescent="0.25">
      <c r="A58" t="s">
        <v>1914</v>
      </c>
      <c r="B58" t="s">
        <v>158</v>
      </c>
      <c r="C58" s="24" t="s">
        <v>428</v>
      </c>
      <c r="D58" s="24" t="s">
        <v>1533</v>
      </c>
      <c r="E58" s="39">
        <v>1088000000</v>
      </c>
      <c r="G58" s="39">
        <v>8300000</v>
      </c>
      <c r="H58" s="39">
        <v>1096300000</v>
      </c>
      <c r="I58" s="39">
        <v>0</v>
      </c>
      <c r="J58" s="39">
        <v>1096300000</v>
      </c>
      <c r="K58" s="39">
        <v>28441877</v>
      </c>
      <c r="L58" s="39">
        <v>988549817</v>
      </c>
      <c r="M58" s="39">
        <v>114724753</v>
      </c>
      <c r="N58" s="39">
        <v>805600556</v>
      </c>
      <c r="O58" s="39">
        <v>73.48</v>
      </c>
    </row>
    <row r="59" spans="1:15" x14ac:dyDescent="0.25">
      <c r="A59" t="s">
        <v>1914</v>
      </c>
      <c r="B59" t="s">
        <v>152</v>
      </c>
      <c r="C59" s="24" t="s">
        <v>424</v>
      </c>
      <c r="D59" s="24" t="s">
        <v>1722</v>
      </c>
      <c r="E59" s="39">
        <v>0</v>
      </c>
      <c r="G59" s="39">
        <v>11800000</v>
      </c>
      <c r="H59" s="39">
        <v>11800000</v>
      </c>
      <c r="I59" s="39">
        <v>0</v>
      </c>
      <c r="J59" s="39">
        <v>11800000</v>
      </c>
      <c r="K59" s="39">
        <v>0</v>
      </c>
      <c r="L59" s="39">
        <v>11774900</v>
      </c>
      <c r="M59" s="39">
        <v>0</v>
      </c>
      <c r="N59" s="39">
        <v>11774900</v>
      </c>
      <c r="O59" s="39">
        <v>99.79</v>
      </c>
    </row>
    <row r="60" spans="1:15" x14ac:dyDescent="0.25">
      <c r="A60" t="s">
        <v>1914</v>
      </c>
      <c r="B60" t="s">
        <v>149</v>
      </c>
      <c r="C60" s="24" t="s">
        <v>422</v>
      </c>
      <c r="D60" s="24" t="s">
        <v>1532</v>
      </c>
      <c r="E60" s="39">
        <v>63000000</v>
      </c>
      <c r="G60" s="39">
        <v>0</v>
      </c>
      <c r="H60" s="39">
        <v>63000000</v>
      </c>
      <c r="I60" s="39">
        <v>0</v>
      </c>
      <c r="J60" s="39">
        <v>63000000</v>
      </c>
      <c r="K60" s="39">
        <v>1277339</v>
      </c>
      <c r="L60" s="39">
        <v>56765119</v>
      </c>
      <c r="M60" s="39">
        <v>5561468</v>
      </c>
      <c r="N60" s="39">
        <v>34796270</v>
      </c>
      <c r="O60" s="39">
        <v>55.23</v>
      </c>
    </row>
    <row r="61" spans="1:15" x14ac:dyDescent="0.25">
      <c r="A61" t="s">
        <v>1914</v>
      </c>
      <c r="B61" t="s">
        <v>146</v>
      </c>
      <c r="C61" s="24" t="s">
        <v>420</v>
      </c>
      <c r="D61" s="24" t="s">
        <v>1531</v>
      </c>
      <c r="E61" s="39">
        <v>30000000</v>
      </c>
      <c r="G61" s="39">
        <v>-2300000</v>
      </c>
      <c r="H61" s="39">
        <v>27700000</v>
      </c>
      <c r="I61" s="39">
        <v>0</v>
      </c>
      <c r="J61" s="39">
        <v>27700000</v>
      </c>
      <c r="K61" s="39">
        <v>337000</v>
      </c>
      <c r="L61" s="39">
        <v>24904190</v>
      </c>
      <c r="M61" s="39">
        <v>14337000</v>
      </c>
      <c r="N61" s="39">
        <v>24709520</v>
      </c>
      <c r="O61" s="39">
        <v>89.2</v>
      </c>
    </row>
    <row r="62" spans="1:15" x14ac:dyDescent="0.25">
      <c r="A62" t="s">
        <v>1914</v>
      </c>
      <c r="B62" t="s">
        <v>143</v>
      </c>
      <c r="C62" s="24" t="s">
        <v>418</v>
      </c>
      <c r="D62" s="24" t="s">
        <v>419</v>
      </c>
      <c r="E62" s="39">
        <v>500000000</v>
      </c>
      <c r="G62" s="39">
        <v>-1200000</v>
      </c>
      <c r="H62" s="39">
        <v>498800000</v>
      </c>
      <c r="I62" s="39">
        <v>0</v>
      </c>
      <c r="J62" s="39">
        <v>498800000</v>
      </c>
      <c r="K62" s="39">
        <v>733250</v>
      </c>
      <c r="L62" s="39">
        <v>491935522</v>
      </c>
      <c r="M62" s="39">
        <v>39768294</v>
      </c>
      <c r="N62" s="39">
        <v>405492941</v>
      </c>
      <c r="O62" s="39">
        <v>81.290000000000006</v>
      </c>
    </row>
    <row r="63" spans="1:15" x14ac:dyDescent="0.25">
      <c r="A63" t="s">
        <v>1914</v>
      </c>
      <c r="B63" t="s">
        <v>1530</v>
      </c>
      <c r="C63" s="24" t="s">
        <v>1529</v>
      </c>
      <c r="D63" s="24" t="s">
        <v>1528</v>
      </c>
      <c r="E63" s="39">
        <v>500000000</v>
      </c>
      <c r="G63" s="39">
        <v>-1200000</v>
      </c>
      <c r="H63" s="39">
        <v>498800000</v>
      </c>
      <c r="I63" s="39">
        <v>0</v>
      </c>
      <c r="J63" s="39">
        <v>498800000</v>
      </c>
      <c r="K63" s="39">
        <v>733250</v>
      </c>
      <c r="L63" s="39">
        <v>491935522</v>
      </c>
      <c r="M63" s="39">
        <v>39768294</v>
      </c>
      <c r="N63" s="39">
        <v>405492941</v>
      </c>
      <c r="O63" s="39">
        <v>81.290000000000006</v>
      </c>
    </row>
    <row r="64" spans="1:15" x14ac:dyDescent="0.25">
      <c r="A64" t="s">
        <v>1914</v>
      </c>
      <c r="B64" t="s">
        <v>140</v>
      </c>
      <c r="C64" s="24" t="s">
        <v>417</v>
      </c>
      <c r="D64" s="24" t="s">
        <v>138</v>
      </c>
      <c r="E64" s="39">
        <v>100000000</v>
      </c>
      <c r="G64" s="39">
        <v>0</v>
      </c>
      <c r="H64" s="39">
        <v>100000000</v>
      </c>
      <c r="I64" s="39">
        <v>0</v>
      </c>
      <c r="J64" s="39">
        <v>100000000</v>
      </c>
      <c r="K64" s="39">
        <v>0</v>
      </c>
      <c r="L64" s="39">
        <v>100000000</v>
      </c>
      <c r="M64" s="39">
        <v>0</v>
      </c>
      <c r="N64" s="39">
        <v>100000000</v>
      </c>
      <c r="O64" s="39">
        <v>1000</v>
      </c>
    </row>
    <row r="65" spans="1:15" x14ac:dyDescent="0.25">
      <c r="A65" t="s">
        <v>1914</v>
      </c>
      <c r="B65" t="s">
        <v>1527</v>
      </c>
      <c r="C65" s="24" t="s">
        <v>1526</v>
      </c>
      <c r="D65" s="24" t="s">
        <v>1525</v>
      </c>
      <c r="E65" s="39">
        <v>100000000</v>
      </c>
      <c r="G65" s="39">
        <v>0</v>
      </c>
      <c r="H65" s="39">
        <v>100000000</v>
      </c>
      <c r="I65" s="39">
        <v>0</v>
      </c>
      <c r="J65" s="39">
        <v>100000000</v>
      </c>
      <c r="K65" s="39">
        <v>0</v>
      </c>
      <c r="L65" s="39">
        <v>100000000</v>
      </c>
      <c r="M65" s="39">
        <v>0</v>
      </c>
      <c r="N65" s="39">
        <v>100000000</v>
      </c>
      <c r="O65" s="39">
        <v>1000</v>
      </c>
    </row>
    <row r="66" spans="1:15" x14ac:dyDescent="0.25">
      <c r="A66" t="s">
        <v>1914</v>
      </c>
      <c r="B66" t="s">
        <v>137</v>
      </c>
      <c r="C66" s="24" t="s">
        <v>416</v>
      </c>
      <c r="D66" s="24" t="s">
        <v>1524</v>
      </c>
      <c r="E66" s="39">
        <v>260000000</v>
      </c>
      <c r="G66" s="39">
        <v>0</v>
      </c>
      <c r="H66" s="39">
        <v>260000000</v>
      </c>
      <c r="I66" s="39">
        <v>0</v>
      </c>
      <c r="J66" s="39">
        <v>260000000</v>
      </c>
      <c r="K66" s="39">
        <v>22794900</v>
      </c>
      <c r="L66" s="39">
        <v>185434075</v>
      </c>
      <c r="M66" s="39">
        <v>31850751</v>
      </c>
      <c r="N66" s="39">
        <v>185434075</v>
      </c>
      <c r="O66" s="39">
        <v>71.319999999999993</v>
      </c>
    </row>
    <row r="67" spans="1:15" x14ac:dyDescent="0.25">
      <c r="A67" t="s">
        <v>1914</v>
      </c>
      <c r="B67" t="s">
        <v>415</v>
      </c>
      <c r="C67" s="24" t="s">
        <v>414</v>
      </c>
      <c r="D67" s="24" t="s">
        <v>1523</v>
      </c>
      <c r="E67" s="39">
        <v>142400000</v>
      </c>
      <c r="G67" s="39">
        <v>0</v>
      </c>
      <c r="H67" s="39">
        <v>142400000</v>
      </c>
      <c r="I67" s="39">
        <v>0</v>
      </c>
      <c r="J67" s="39">
        <v>142400000</v>
      </c>
      <c r="K67" s="39">
        <v>11037940</v>
      </c>
      <c r="L67" s="39">
        <v>96541310</v>
      </c>
      <c r="M67" s="39">
        <v>11037940</v>
      </c>
      <c r="N67" s="39">
        <v>96541310</v>
      </c>
      <c r="O67" s="39">
        <v>67.8</v>
      </c>
    </row>
    <row r="68" spans="1:15" x14ac:dyDescent="0.25">
      <c r="A68" t="s">
        <v>1914</v>
      </c>
      <c r="B68" t="s">
        <v>412</v>
      </c>
      <c r="C68" s="24" t="s">
        <v>411</v>
      </c>
      <c r="D68" s="24" t="s">
        <v>410</v>
      </c>
      <c r="E68" s="39">
        <v>19000000</v>
      </c>
      <c r="G68" s="39">
        <v>0</v>
      </c>
      <c r="H68" s="39">
        <v>19000000</v>
      </c>
      <c r="I68" s="39">
        <v>0</v>
      </c>
      <c r="J68" s="39">
        <v>19000000</v>
      </c>
      <c r="K68" s="39">
        <v>3492760</v>
      </c>
      <c r="L68" s="39">
        <v>14641237</v>
      </c>
      <c r="M68" s="39">
        <v>3492760</v>
      </c>
      <c r="N68" s="39">
        <v>14641237</v>
      </c>
      <c r="O68" s="39">
        <v>77.06</v>
      </c>
    </row>
    <row r="69" spans="1:15" x14ac:dyDescent="0.25">
      <c r="A69" t="s">
        <v>1914</v>
      </c>
      <c r="B69" t="s">
        <v>409</v>
      </c>
      <c r="C69" s="24" t="s">
        <v>408</v>
      </c>
      <c r="D69" s="24" t="s">
        <v>407</v>
      </c>
      <c r="E69" s="39">
        <v>11000000</v>
      </c>
      <c r="G69" s="39">
        <v>0</v>
      </c>
      <c r="H69" s="39">
        <v>11000000</v>
      </c>
      <c r="I69" s="39">
        <v>0</v>
      </c>
      <c r="J69" s="39">
        <v>11000000</v>
      </c>
      <c r="K69" s="39">
        <v>0</v>
      </c>
      <c r="L69" s="39">
        <v>6438560</v>
      </c>
      <c r="M69" s="39">
        <v>0</v>
      </c>
      <c r="N69" s="39">
        <v>6438560</v>
      </c>
      <c r="O69" s="39">
        <v>58.53</v>
      </c>
    </row>
    <row r="70" spans="1:15" x14ac:dyDescent="0.25">
      <c r="A70" t="s">
        <v>1914</v>
      </c>
      <c r="B70" t="s">
        <v>406</v>
      </c>
      <c r="C70" s="24" t="s">
        <v>405</v>
      </c>
      <c r="D70" s="24" t="s">
        <v>1522</v>
      </c>
      <c r="E70" s="39">
        <v>87600000</v>
      </c>
      <c r="G70" s="39">
        <v>0</v>
      </c>
      <c r="H70" s="39">
        <v>87600000</v>
      </c>
      <c r="I70" s="39">
        <v>0</v>
      </c>
      <c r="J70" s="39">
        <v>87600000</v>
      </c>
      <c r="K70" s="39">
        <v>8264200</v>
      </c>
      <c r="L70" s="39">
        <v>67812968</v>
      </c>
      <c r="M70" s="39">
        <v>17320051</v>
      </c>
      <c r="N70" s="39">
        <v>67812968</v>
      </c>
      <c r="O70" s="39">
        <v>77.41</v>
      </c>
    </row>
    <row r="71" spans="1:15" x14ac:dyDescent="0.25">
      <c r="A71" t="s">
        <v>1914</v>
      </c>
      <c r="B71" t="s">
        <v>134</v>
      </c>
      <c r="C71" s="24" t="s">
        <v>403</v>
      </c>
      <c r="D71" s="24" t="s">
        <v>1521</v>
      </c>
      <c r="E71" s="39">
        <v>30000000</v>
      </c>
      <c r="G71" s="39">
        <v>0</v>
      </c>
      <c r="H71" s="39">
        <v>30000000</v>
      </c>
      <c r="I71" s="39">
        <v>0</v>
      </c>
      <c r="J71" s="39">
        <v>30000000</v>
      </c>
      <c r="K71" s="39">
        <v>3299388</v>
      </c>
      <c r="L71" s="39">
        <v>18769388</v>
      </c>
      <c r="M71" s="39">
        <v>9260000</v>
      </c>
      <c r="N71" s="39">
        <v>15470000</v>
      </c>
      <c r="O71" s="39">
        <v>51.57</v>
      </c>
    </row>
    <row r="72" spans="1:15" x14ac:dyDescent="0.25">
      <c r="A72" t="s">
        <v>1914</v>
      </c>
      <c r="B72" t="s">
        <v>1520</v>
      </c>
      <c r="C72" s="24" t="s">
        <v>1519</v>
      </c>
      <c r="D72" s="24" t="s">
        <v>1518</v>
      </c>
      <c r="E72" s="39">
        <v>30000000</v>
      </c>
      <c r="G72" s="39">
        <v>0</v>
      </c>
      <c r="H72" s="39">
        <v>30000000</v>
      </c>
      <c r="I72" s="39">
        <v>0</v>
      </c>
      <c r="J72" s="39">
        <v>30000000</v>
      </c>
      <c r="K72" s="39">
        <v>3299388</v>
      </c>
      <c r="L72" s="39">
        <v>18769388</v>
      </c>
      <c r="M72" s="39">
        <v>9260000</v>
      </c>
      <c r="N72" s="39">
        <v>15470000</v>
      </c>
      <c r="O72" s="39">
        <v>51.57</v>
      </c>
    </row>
    <row r="73" spans="1:15" x14ac:dyDescent="0.25">
      <c r="A73" t="s">
        <v>1914</v>
      </c>
      <c r="B73" t="s">
        <v>131</v>
      </c>
      <c r="C73" s="24" t="s">
        <v>402</v>
      </c>
      <c r="D73" s="24" t="s">
        <v>401</v>
      </c>
      <c r="E73" s="39">
        <v>65000000</v>
      </c>
      <c r="G73" s="39">
        <v>0</v>
      </c>
      <c r="H73" s="39">
        <v>65000000</v>
      </c>
      <c r="I73" s="39">
        <v>0</v>
      </c>
      <c r="J73" s="39">
        <v>65000000</v>
      </c>
      <c r="K73" s="39">
        <v>0</v>
      </c>
      <c r="L73" s="39">
        <v>59827286</v>
      </c>
      <c r="M73" s="39">
        <v>0</v>
      </c>
      <c r="N73" s="39">
        <v>10464678</v>
      </c>
      <c r="O73" s="39">
        <v>16.100000000000001</v>
      </c>
    </row>
    <row r="74" spans="1:15" x14ac:dyDescent="0.25">
      <c r="A74" t="s">
        <v>1914</v>
      </c>
      <c r="B74" t="s">
        <v>128</v>
      </c>
      <c r="C74" s="24" t="s">
        <v>397</v>
      </c>
      <c r="D74" s="24" t="s">
        <v>123</v>
      </c>
      <c r="E74" s="39">
        <v>40000000</v>
      </c>
      <c r="G74" s="39">
        <v>0</v>
      </c>
      <c r="H74" s="39">
        <v>40000000</v>
      </c>
      <c r="I74" s="39">
        <v>0</v>
      </c>
      <c r="J74" s="39">
        <v>40000000</v>
      </c>
      <c r="K74" s="39">
        <v>0</v>
      </c>
      <c r="L74" s="39">
        <v>39139337</v>
      </c>
      <c r="M74" s="39">
        <v>13947240</v>
      </c>
      <c r="N74" s="39">
        <v>17458172</v>
      </c>
      <c r="O74" s="39">
        <v>43.65</v>
      </c>
    </row>
    <row r="75" spans="1:15" x14ac:dyDescent="0.25">
      <c r="A75" t="s">
        <v>1914</v>
      </c>
      <c r="B75" t="s">
        <v>119</v>
      </c>
      <c r="C75" s="24" t="s">
        <v>394</v>
      </c>
      <c r="D75" s="24" t="s">
        <v>117</v>
      </c>
      <c r="E75" s="39">
        <v>3000000</v>
      </c>
      <c r="G75" s="39">
        <v>0</v>
      </c>
      <c r="H75" s="39">
        <v>3000000</v>
      </c>
      <c r="I75" s="39">
        <v>0</v>
      </c>
      <c r="J75" s="39">
        <v>3000000</v>
      </c>
      <c r="K75" s="39">
        <v>320260</v>
      </c>
      <c r="L75" s="39">
        <v>1510769</v>
      </c>
      <c r="M75" s="39">
        <v>320260</v>
      </c>
      <c r="N75" s="39">
        <v>1270805</v>
      </c>
      <c r="O75" s="39">
        <v>42.36</v>
      </c>
    </row>
    <row r="76" spans="1:15" x14ac:dyDescent="0.25">
      <c r="A76" t="s">
        <v>1914</v>
      </c>
      <c r="B76" t="s">
        <v>113</v>
      </c>
      <c r="C76" s="24" t="s">
        <v>1514</v>
      </c>
      <c r="D76" s="24" t="s">
        <v>1513</v>
      </c>
      <c r="E76" s="39">
        <v>3000000</v>
      </c>
      <c r="G76" s="39">
        <v>0</v>
      </c>
      <c r="H76" s="39">
        <v>3000000</v>
      </c>
      <c r="I76" s="39">
        <v>0</v>
      </c>
      <c r="J76" s="39">
        <v>3000000</v>
      </c>
      <c r="K76" s="39">
        <v>320260</v>
      </c>
      <c r="L76" s="39">
        <v>1510769</v>
      </c>
      <c r="M76" s="39">
        <v>320260</v>
      </c>
      <c r="N76" s="39">
        <v>1270805</v>
      </c>
      <c r="O76" s="39">
        <v>42.36</v>
      </c>
    </row>
    <row r="77" spans="1:15" x14ac:dyDescent="0.25">
      <c r="A77" t="s">
        <v>1914</v>
      </c>
      <c r="B77" t="s">
        <v>1330</v>
      </c>
      <c r="C77" s="24" t="s">
        <v>1510</v>
      </c>
      <c r="D77" s="24" t="s">
        <v>1509</v>
      </c>
      <c r="E77" s="39">
        <v>104227470000</v>
      </c>
      <c r="G77" s="39">
        <v>11429025394</v>
      </c>
      <c r="H77" s="39">
        <v>115656495394</v>
      </c>
      <c r="I77" s="39">
        <v>0</v>
      </c>
      <c r="J77" s="39">
        <v>115656495394</v>
      </c>
      <c r="K77" s="39">
        <v>7350513665</v>
      </c>
      <c r="L77" s="39">
        <v>55587009000</v>
      </c>
      <c r="M77" s="39">
        <v>4294719249</v>
      </c>
      <c r="N77" s="39">
        <v>34680020137</v>
      </c>
      <c r="O77" s="39">
        <v>29.99</v>
      </c>
    </row>
    <row r="78" spans="1:15" x14ac:dyDescent="0.25">
      <c r="A78" t="s">
        <v>1914</v>
      </c>
      <c r="B78" t="s">
        <v>1327</v>
      </c>
      <c r="C78" s="24" t="s">
        <v>1508</v>
      </c>
      <c r="D78" s="24" t="s">
        <v>358</v>
      </c>
      <c r="E78" s="39">
        <v>97318547000</v>
      </c>
      <c r="G78" s="39">
        <v>11429025394</v>
      </c>
      <c r="H78" s="39">
        <v>108747572394</v>
      </c>
      <c r="I78" s="39">
        <v>0</v>
      </c>
      <c r="J78" s="39">
        <v>108747572394</v>
      </c>
      <c r="K78" s="39">
        <v>7311563665</v>
      </c>
      <c r="L78" s="39">
        <v>50930442662</v>
      </c>
      <c r="M78" s="39">
        <v>4167193007</v>
      </c>
      <c r="N78" s="39">
        <v>30032928799</v>
      </c>
      <c r="O78" s="39">
        <v>27.62</v>
      </c>
    </row>
    <row r="79" spans="1:15" x14ac:dyDescent="0.25">
      <c r="A79" t="s">
        <v>1914</v>
      </c>
      <c r="B79" t="s">
        <v>1507</v>
      </c>
      <c r="C79" s="24" t="s">
        <v>1506</v>
      </c>
      <c r="D79" s="24" t="s">
        <v>1505</v>
      </c>
      <c r="E79" s="39">
        <v>97318547000</v>
      </c>
      <c r="G79" s="39">
        <v>11429025394</v>
      </c>
      <c r="H79" s="39">
        <v>108747572394</v>
      </c>
      <c r="I79" s="39">
        <v>0</v>
      </c>
      <c r="J79" s="39">
        <v>108747572394</v>
      </c>
      <c r="K79" s="39">
        <v>7311563665</v>
      </c>
      <c r="L79" s="39">
        <v>50930442662</v>
      </c>
      <c r="M79" s="39">
        <v>4167193007</v>
      </c>
      <c r="N79" s="39">
        <v>30032928799</v>
      </c>
      <c r="O79" s="39">
        <v>27.62</v>
      </c>
    </row>
    <row r="80" spans="1:15" x14ac:dyDescent="0.25">
      <c r="A80" t="s">
        <v>1914</v>
      </c>
      <c r="B80" t="s">
        <v>1504</v>
      </c>
      <c r="C80" s="24" t="s">
        <v>1503</v>
      </c>
      <c r="D80" s="24" t="s">
        <v>1502</v>
      </c>
      <c r="E80" s="39">
        <v>51634662000</v>
      </c>
      <c r="G80" s="39">
        <v>7685387815</v>
      </c>
      <c r="H80" s="39">
        <v>59320049815</v>
      </c>
      <c r="I80" s="39">
        <v>0</v>
      </c>
      <c r="J80" s="39">
        <v>59320049815</v>
      </c>
      <c r="K80" s="39">
        <v>4018679680</v>
      </c>
      <c r="L80" s="39">
        <v>23297507389</v>
      </c>
      <c r="M80" s="39">
        <v>1012987063</v>
      </c>
      <c r="N80" s="39">
        <v>8624897357</v>
      </c>
      <c r="O80" s="39">
        <v>14.54</v>
      </c>
    </row>
    <row r="81" spans="1:15" x14ac:dyDescent="0.25">
      <c r="A81" t="s">
        <v>1914</v>
      </c>
      <c r="B81" t="s">
        <v>1968</v>
      </c>
      <c r="C81" s="24" t="s">
        <v>1967</v>
      </c>
      <c r="D81" s="24" t="s">
        <v>1966</v>
      </c>
      <c r="E81" s="39">
        <v>680000000</v>
      </c>
      <c r="G81" s="39">
        <v>0</v>
      </c>
      <c r="H81" s="39">
        <v>680000000</v>
      </c>
      <c r="I81" s="39">
        <v>0</v>
      </c>
      <c r="J81" s="39">
        <v>680000000</v>
      </c>
      <c r="K81" s="39">
        <v>81768520</v>
      </c>
      <c r="L81" s="39">
        <v>537729291</v>
      </c>
      <c r="M81" s="39">
        <v>50608163</v>
      </c>
      <c r="N81" s="39">
        <v>290350678</v>
      </c>
      <c r="O81" s="39">
        <v>42.7</v>
      </c>
    </row>
    <row r="82" spans="1:15" x14ac:dyDescent="0.25">
      <c r="A82" t="s">
        <v>1914</v>
      </c>
      <c r="B82" t="s">
        <v>1965</v>
      </c>
      <c r="C82" s="24" t="s">
        <v>1964</v>
      </c>
      <c r="D82" s="24" t="s">
        <v>1963</v>
      </c>
      <c r="E82" s="39">
        <v>680000000</v>
      </c>
      <c r="G82" s="39">
        <v>0</v>
      </c>
      <c r="H82" s="39">
        <v>680000000</v>
      </c>
      <c r="I82" s="39">
        <v>0</v>
      </c>
      <c r="J82" s="39">
        <v>680000000</v>
      </c>
      <c r="K82" s="39">
        <v>81768520</v>
      </c>
      <c r="L82" s="39">
        <v>537729291</v>
      </c>
      <c r="M82" s="39">
        <v>50608163</v>
      </c>
      <c r="N82" s="39">
        <v>290350678</v>
      </c>
      <c r="O82" s="39">
        <v>42.7</v>
      </c>
    </row>
    <row r="83" spans="1:15" x14ac:dyDescent="0.25">
      <c r="A83" t="s">
        <v>1914</v>
      </c>
      <c r="B83" t="s">
        <v>1962</v>
      </c>
      <c r="C83" s="24" t="s">
        <v>1961</v>
      </c>
      <c r="D83" s="24" t="s">
        <v>1960</v>
      </c>
      <c r="E83" s="39">
        <v>680000000</v>
      </c>
      <c r="G83" s="39">
        <v>0</v>
      </c>
      <c r="H83" s="39">
        <v>680000000</v>
      </c>
      <c r="I83" s="39">
        <v>0</v>
      </c>
      <c r="J83" s="39">
        <v>680000000</v>
      </c>
      <c r="K83" s="39">
        <v>81768520</v>
      </c>
      <c r="L83" s="39">
        <v>537729291</v>
      </c>
      <c r="M83" s="39">
        <v>50608163</v>
      </c>
      <c r="N83" s="39">
        <v>290350678</v>
      </c>
      <c r="O83" s="39">
        <v>42.7</v>
      </c>
    </row>
    <row r="84" spans="1:15" x14ac:dyDescent="0.25">
      <c r="A84" t="s">
        <v>1914</v>
      </c>
      <c r="B84" t="s">
        <v>1959</v>
      </c>
      <c r="C84" s="24" t="s">
        <v>1958</v>
      </c>
      <c r="D84" s="24" t="s">
        <v>1957</v>
      </c>
      <c r="E84" s="39">
        <v>50954662000</v>
      </c>
      <c r="G84" s="39">
        <v>7685387815</v>
      </c>
      <c r="H84" s="39">
        <v>58640049815</v>
      </c>
      <c r="I84" s="39">
        <v>0</v>
      </c>
      <c r="J84" s="39">
        <v>58640049815</v>
      </c>
      <c r="K84" s="39">
        <v>3936911160</v>
      </c>
      <c r="L84" s="39">
        <v>22759778098</v>
      </c>
      <c r="M84" s="39">
        <v>962378900</v>
      </c>
      <c r="N84" s="39">
        <v>8334546679</v>
      </c>
      <c r="O84" s="39">
        <v>14.21</v>
      </c>
    </row>
    <row r="85" spans="1:15" x14ac:dyDescent="0.25">
      <c r="A85" t="s">
        <v>1914</v>
      </c>
      <c r="B85" t="s">
        <v>1956</v>
      </c>
      <c r="C85" s="24" t="s">
        <v>1955</v>
      </c>
      <c r="D85" s="24" t="s">
        <v>1954</v>
      </c>
      <c r="E85" s="39">
        <v>17854879000</v>
      </c>
      <c r="G85" s="39">
        <v>5626791090</v>
      </c>
      <c r="H85" s="39">
        <v>23481670090</v>
      </c>
      <c r="I85" s="39">
        <v>0</v>
      </c>
      <c r="J85" s="39">
        <v>23481670090</v>
      </c>
      <c r="K85" s="39">
        <v>1100449240</v>
      </c>
      <c r="L85" s="39">
        <v>6105529332</v>
      </c>
      <c r="M85" s="39">
        <v>272607701</v>
      </c>
      <c r="N85" s="39">
        <v>1619091937</v>
      </c>
      <c r="O85" s="39">
        <v>6.9</v>
      </c>
    </row>
    <row r="86" spans="1:15" x14ac:dyDescent="0.25">
      <c r="A86" t="s">
        <v>1914</v>
      </c>
      <c r="B86" t="s">
        <v>1953</v>
      </c>
      <c r="C86" s="24" t="s">
        <v>1952</v>
      </c>
      <c r="D86" s="24" t="s">
        <v>1951</v>
      </c>
      <c r="E86" s="39">
        <v>17854879000</v>
      </c>
      <c r="G86" s="39">
        <v>5626791090</v>
      </c>
      <c r="H86" s="39">
        <v>23481670090</v>
      </c>
      <c r="I86" s="39">
        <v>0</v>
      </c>
      <c r="J86" s="39">
        <v>23481670090</v>
      </c>
      <c r="K86" s="39">
        <v>1100449240</v>
      </c>
      <c r="L86" s="39">
        <v>6105529332</v>
      </c>
      <c r="M86" s="39">
        <v>272607701</v>
      </c>
      <c r="N86" s="39">
        <v>1619091937</v>
      </c>
      <c r="O86" s="39">
        <v>6.9</v>
      </c>
    </row>
    <row r="87" spans="1:15" x14ac:dyDescent="0.25">
      <c r="A87" t="s">
        <v>1914</v>
      </c>
      <c r="B87" t="s">
        <v>1950</v>
      </c>
      <c r="C87" s="24" t="s">
        <v>1949</v>
      </c>
      <c r="D87" s="24" t="s">
        <v>1948</v>
      </c>
      <c r="E87" s="39">
        <v>6562100000</v>
      </c>
      <c r="G87" s="39">
        <v>-190408917</v>
      </c>
      <c r="H87" s="39">
        <v>6371691083</v>
      </c>
      <c r="I87" s="39">
        <v>0</v>
      </c>
      <c r="J87" s="39">
        <v>6371691083</v>
      </c>
      <c r="K87" s="39">
        <v>137460931</v>
      </c>
      <c r="L87" s="39">
        <v>3196809100</v>
      </c>
      <c r="M87" s="39">
        <v>233243899</v>
      </c>
      <c r="N87" s="39">
        <v>2175189320</v>
      </c>
      <c r="O87" s="39">
        <v>34.14</v>
      </c>
    </row>
    <row r="88" spans="1:15" x14ac:dyDescent="0.25">
      <c r="A88" t="s">
        <v>1914</v>
      </c>
      <c r="B88" t="s">
        <v>1947</v>
      </c>
      <c r="C88" s="24" t="s">
        <v>1946</v>
      </c>
      <c r="D88" s="24" t="s">
        <v>1945</v>
      </c>
      <c r="E88" s="39">
        <v>6562100000</v>
      </c>
      <c r="G88" s="39">
        <v>-190408917</v>
      </c>
      <c r="H88" s="39">
        <v>6371691083</v>
      </c>
      <c r="I88" s="39">
        <v>0</v>
      </c>
      <c r="J88" s="39">
        <v>6371691083</v>
      </c>
      <c r="K88" s="39">
        <v>137460931</v>
      </c>
      <c r="L88" s="39">
        <v>3196809100</v>
      </c>
      <c r="M88" s="39">
        <v>233243899</v>
      </c>
      <c r="N88" s="39">
        <v>2175189320</v>
      </c>
      <c r="O88" s="39">
        <v>34.14</v>
      </c>
    </row>
    <row r="89" spans="1:15" x14ac:dyDescent="0.25">
      <c r="A89" t="s">
        <v>1914</v>
      </c>
      <c r="B89" t="s">
        <v>1944</v>
      </c>
      <c r="C89" s="24" t="s">
        <v>1943</v>
      </c>
      <c r="D89" s="24" t="s">
        <v>1942</v>
      </c>
      <c r="E89" s="39">
        <v>22645583000</v>
      </c>
      <c r="G89" s="39">
        <v>2249005642</v>
      </c>
      <c r="H89" s="39">
        <v>24894588642</v>
      </c>
      <c r="I89" s="39">
        <v>0</v>
      </c>
      <c r="J89" s="39">
        <v>24894588642</v>
      </c>
      <c r="K89" s="39">
        <v>2367534831</v>
      </c>
      <c r="L89" s="39">
        <v>10193734739</v>
      </c>
      <c r="M89" s="39">
        <v>157655913</v>
      </c>
      <c r="N89" s="39">
        <v>2463030579</v>
      </c>
      <c r="O89" s="39">
        <v>9.89</v>
      </c>
    </row>
    <row r="90" spans="1:15" x14ac:dyDescent="0.25">
      <c r="A90" t="s">
        <v>1914</v>
      </c>
      <c r="B90" t="s">
        <v>1941</v>
      </c>
      <c r="C90" s="24" t="s">
        <v>1940</v>
      </c>
      <c r="D90" s="24" t="s">
        <v>1939</v>
      </c>
      <c r="E90" s="39">
        <v>22645583000</v>
      </c>
      <c r="G90" s="39">
        <v>2249005642</v>
      </c>
      <c r="H90" s="39">
        <v>24894588642</v>
      </c>
      <c r="I90" s="39">
        <v>0</v>
      </c>
      <c r="J90" s="39">
        <v>24894588642</v>
      </c>
      <c r="K90" s="39">
        <v>2367534831</v>
      </c>
      <c r="L90" s="39">
        <v>10193734739</v>
      </c>
      <c r="M90" s="39">
        <v>157655913</v>
      </c>
      <c r="N90" s="39">
        <v>2463030579</v>
      </c>
      <c r="O90" s="39">
        <v>9.89</v>
      </c>
    </row>
    <row r="91" spans="1:15" x14ac:dyDescent="0.25">
      <c r="A91" t="s">
        <v>1914</v>
      </c>
      <c r="B91" t="s">
        <v>1938</v>
      </c>
      <c r="C91" s="24" t="s">
        <v>1937</v>
      </c>
      <c r="D91" s="24" t="s">
        <v>1936</v>
      </c>
      <c r="E91" s="39">
        <v>3892100000</v>
      </c>
      <c r="G91" s="39">
        <v>0</v>
      </c>
      <c r="H91" s="39">
        <v>3892100000</v>
      </c>
      <c r="I91" s="39">
        <v>0</v>
      </c>
      <c r="J91" s="39">
        <v>3892100000</v>
      </c>
      <c r="K91" s="39">
        <v>331466158</v>
      </c>
      <c r="L91" s="39">
        <v>3263704927</v>
      </c>
      <c r="M91" s="39">
        <v>298871387</v>
      </c>
      <c r="N91" s="39">
        <v>2077234843</v>
      </c>
      <c r="O91" s="39">
        <v>53.37</v>
      </c>
    </row>
    <row r="92" spans="1:15" x14ac:dyDescent="0.25">
      <c r="A92" t="s">
        <v>1914</v>
      </c>
      <c r="B92" t="s">
        <v>1935</v>
      </c>
      <c r="C92" s="24" t="s">
        <v>1934</v>
      </c>
      <c r="D92" s="24" t="s">
        <v>1933</v>
      </c>
      <c r="E92" s="39">
        <v>3892100000</v>
      </c>
      <c r="G92" s="39">
        <v>0</v>
      </c>
      <c r="H92" s="39">
        <v>3892100000</v>
      </c>
      <c r="I92" s="39">
        <v>0</v>
      </c>
      <c r="J92" s="39">
        <v>3892100000</v>
      </c>
      <c r="K92" s="39">
        <v>331466158</v>
      </c>
      <c r="L92" s="39">
        <v>3263704927</v>
      </c>
      <c r="M92" s="39">
        <v>298871387</v>
      </c>
      <c r="N92" s="39">
        <v>2077234843</v>
      </c>
      <c r="O92" s="39">
        <v>53.37</v>
      </c>
    </row>
    <row r="93" spans="1:15" x14ac:dyDescent="0.25">
      <c r="A93" t="s">
        <v>1914</v>
      </c>
      <c r="B93" t="s">
        <v>1623</v>
      </c>
      <c r="C93" s="24" t="s">
        <v>1622</v>
      </c>
      <c r="D93" s="24" t="s">
        <v>1621</v>
      </c>
      <c r="E93" s="39">
        <v>40610885000</v>
      </c>
      <c r="G93" s="39">
        <v>3553228662</v>
      </c>
      <c r="H93" s="39">
        <v>44164113662</v>
      </c>
      <c r="I93" s="39">
        <v>0</v>
      </c>
      <c r="J93" s="39">
        <v>44164113662</v>
      </c>
      <c r="K93" s="39">
        <v>3015704001</v>
      </c>
      <c r="L93" s="39">
        <v>23951739793</v>
      </c>
      <c r="M93" s="39">
        <v>2788558760</v>
      </c>
      <c r="N93" s="39">
        <v>18756840919</v>
      </c>
      <c r="O93" s="39">
        <v>42.47</v>
      </c>
    </row>
    <row r="94" spans="1:15" x14ac:dyDescent="0.25">
      <c r="A94" t="s">
        <v>1914</v>
      </c>
      <c r="B94" t="s">
        <v>1788</v>
      </c>
      <c r="C94" s="24" t="s">
        <v>1787</v>
      </c>
      <c r="D94" s="24" t="s">
        <v>1786</v>
      </c>
      <c r="E94" s="39">
        <v>40610885000</v>
      </c>
      <c r="G94" s="39">
        <v>3553228662</v>
      </c>
      <c r="H94" s="39">
        <v>44164113662</v>
      </c>
      <c r="I94" s="39">
        <v>0</v>
      </c>
      <c r="J94" s="39">
        <v>44164113662</v>
      </c>
      <c r="K94" s="39">
        <v>3015704001</v>
      </c>
      <c r="L94" s="39">
        <v>23951739793</v>
      </c>
      <c r="M94" s="39">
        <v>2788558760</v>
      </c>
      <c r="N94" s="39">
        <v>18756840919</v>
      </c>
      <c r="O94" s="39">
        <v>42.47</v>
      </c>
    </row>
    <row r="95" spans="1:15" x14ac:dyDescent="0.25">
      <c r="A95" t="s">
        <v>1914</v>
      </c>
      <c r="B95" t="s">
        <v>1932</v>
      </c>
      <c r="C95" s="24" t="s">
        <v>1931</v>
      </c>
      <c r="D95" s="24" t="s">
        <v>1930</v>
      </c>
      <c r="E95" s="39">
        <v>40610885000</v>
      </c>
      <c r="G95" s="39">
        <v>3553228662</v>
      </c>
      <c r="H95" s="39">
        <v>44164113662</v>
      </c>
      <c r="I95" s="39">
        <v>0</v>
      </c>
      <c r="J95" s="39">
        <v>44164113662</v>
      </c>
      <c r="K95" s="39">
        <v>3015704001</v>
      </c>
      <c r="L95" s="39">
        <v>23951739793</v>
      </c>
      <c r="M95" s="39">
        <v>2788558760</v>
      </c>
      <c r="N95" s="39">
        <v>18756840919</v>
      </c>
      <c r="O95" s="39">
        <v>42.47</v>
      </c>
    </row>
    <row r="96" spans="1:15" x14ac:dyDescent="0.25">
      <c r="A96" t="s">
        <v>1914</v>
      </c>
      <c r="B96" t="s">
        <v>1929</v>
      </c>
      <c r="C96" s="24" t="s">
        <v>1928</v>
      </c>
      <c r="D96" s="24" t="s">
        <v>1927</v>
      </c>
      <c r="E96" s="39">
        <v>40610885000</v>
      </c>
      <c r="G96" s="39">
        <v>3553228662</v>
      </c>
      <c r="H96" s="39">
        <v>44164113662</v>
      </c>
      <c r="I96" s="39">
        <v>0</v>
      </c>
      <c r="J96" s="39">
        <v>44164113662</v>
      </c>
      <c r="K96" s="39">
        <v>3015704001</v>
      </c>
      <c r="L96" s="39">
        <v>23951739793</v>
      </c>
      <c r="M96" s="39">
        <v>2788558760</v>
      </c>
      <c r="N96" s="39">
        <v>18756840919</v>
      </c>
      <c r="O96" s="39">
        <v>42.47</v>
      </c>
    </row>
    <row r="97" spans="1:15" x14ac:dyDescent="0.25">
      <c r="A97" t="s">
        <v>1914</v>
      </c>
      <c r="B97" t="s">
        <v>1474</v>
      </c>
      <c r="C97" s="24" t="s">
        <v>1473</v>
      </c>
      <c r="D97" s="24" t="s">
        <v>1472</v>
      </c>
      <c r="E97" s="39">
        <v>5073000000</v>
      </c>
      <c r="G97" s="39">
        <v>190408917</v>
      </c>
      <c r="H97" s="39">
        <v>5263408917</v>
      </c>
      <c r="I97" s="39">
        <v>0</v>
      </c>
      <c r="J97" s="39">
        <v>5263408917</v>
      </c>
      <c r="K97" s="39">
        <v>277179984</v>
      </c>
      <c r="L97" s="39">
        <v>3681195480</v>
      </c>
      <c r="M97" s="39">
        <v>365647184</v>
      </c>
      <c r="N97" s="39">
        <v>2651190523</v>
      </c>
      <c r="O97" s="39">
        <v>50.37</v>
      </c>
    </row>
    <row r="98" spans="1:15" x14ac:dyDescent="0.25">
      <c r="A98" t="s">
        <v>1914</v>
      </c>
      <c r="B98" t="s">
        <v>1471</v>
      </c>
      <c r="C98" s="24" t="s">
        <v>1470</v>
      </c>
      <c r="D98" s="24" t="s">
        <v>1469</v>
      </c>
      <c r="E98" s="39">
        <v>250000000</v>
      </c>
      <c r="G98" s="39">
        <v>0</v>
      </c>
      <c r="H98" s="39">
        <v>250000000</v>
      </c>
      <c r="I98" s="39">
        <v>0</v>
      </c>
      <c r="J98" s="39">
        <v>250000000</v>
      </c>
      <c r="K98" s="39">
        <v>0</v>
      </c>
      <c r="L98" s="39">
        <v>136913000</v>
      </c>
      <c r="M98" s="39">
        <v>7023333</v>
      </c>
      <c r="N98" s="39">
        <v>57293000</v>
      </c>
      <c r="O98" s="39">
        <v>22.92</v>
      </c>
    </row>
    <row r="99" spans="1:15" x14ac:dyDescent="0.25">
      <c r="A99" t="s">
        <v>1914</v>
      </c>
      <c r="B99" t="s">
        <v>1926</v>
      </c>
      <c r="C99" s="24" t="s">
        <v>1925</v>
      </c>
      <c r="D99" s="24" t="s">
        <v>1924</v>
      </c>
      <c r="E99" s="39">
        <v>250000000</v>
      </c>
      <c r="G99" s="39">
        <v>0</v>
      </c>
      <c r="H99" s="39">
        <v>250000000</v>
      </c>
      <c r="I99" s="39">
        <v>0</v>
      </c>
      <c r="J99" s="39">
        <v>250000000</v>
      </c>
      <c r="K99" s="39">
        <v>0</v>
      </c>
      <c r="L99" s="39">
        <v>136913000</v>
      </c>
      <c r="M99" s="39">
        <v>7023333</v>
      </c>
      <c r="N99" s="39">
        <v>57293000</v>
      </c>
      <c r="O99" s="39">
        <v>22.92</v>
      </c>
    </row>
    <row r="100" spans="1:15" x14ac:dyDescent="0.25">
      <c r="A100" t="s">
        <v>1914</v>
      </c>
      <c r="B100" t="s">
        <v>1923</v>
      </c>
      <c r="C100" s="24" t="s">
        <v>1922</v>
      </c>
      <c r="D100" s="24" t="s">
        <v>1921</v>
      </c>
      <c r="E100" s="39">
        <v>250000000</v>
      </c>
      <c r="G100" s="39">
        <v>0</v>
      </c>
      <c r="H100" s="39">
        <v>250000000</v>
      </c>
      <c r="I100" s="39">
        <v>0</v>
      </c>
      <c r="J100" s="39">
        <v>250000000</v>
      </c>
      <c r="K100" s="39">
        <v>0</v>
      </c>
      <c r="L100" s="39">
        <v>136913000</v>
      </c>
      <c r="M100" s="39">
        <v>7023333</v>
      </c>
      <c r="N100" s="39">
        <v>57293000</v>
      </c>
      <c r="O100" s="39">
        <v>22.92</v>
      </c>
    </row>
    <row r="101" spans="1:15" x14ac:dyDescent="0.25">
      <c r="A101" t="s">
        <v>1914</v>
      </c>
      <c r="B101" t="s">
        <v>1462</v>
      </c>
      <c r="C101" s="24" t="s">
        <v>1461</v>
      </c>
      <c r="D101" s="24" t="s">
        <v>1460</v>
      </c>
      <c r="E101" s="39">
        <v>4823000000</v>
      </c>
      <c r="G101" s="39">
        <v>190408917</v>
      </c>
      <c r="H101" s="39">
        <v>5013408917</v>
      </c>
      <c r="I101" s="39">
        <v>0</v>
      </c>
      <c r="J101" s="39">
        <v>5013408917</v>
      </c>
      <c r="K101" s="39">
        <v>277179984</v>
      </c>
      <c r="L101" s="39">
        <v>3544282480</v>
      </c>
      <c r="M101" s="39">
        <v>358623851</v>
      </c>
      <c r="N101" s="39">
        <v>2593897523</v>
      </c>
      <c r="O101" s="39">
        <v>51.74</v>
      </c>
    </row>
    <row r="102" spans="1:15" x14ac:dyDescent="0.25">
      <c r="A102" t="s">
        <v>1914</v>
      </c>
      <c r="B102" t="s">
        <v>1920</v>
      </c>
      <c r="C102" s="24" t="s">
        <v>1919</v>
      </c>
      <c r="D102" s="24" t="s">
        <v>1918</v>
      </c>
      <c r="E102" s="39">
        <v>4823000000</v>
      </c>
      <c r="G102" s="39">
        <v>190408917</v>
      </c>
      <c r="H102" s="39">
        <v>5013408917</v>
      </c>
      <c r="I102" s="39">
        <v>0</v>
      </c>
      <c r="J102" s="39">
        <v>5013408917</v>
      </c>
      <c r="K102" s="39">
        <v>277179984</v>
      </c>
      <c r="L102" s="39">
        <v>3544282480</v>
      </c>
      <c r="M102" s="39">
        <v>358623851</v>
      </c>
      <c r="N102" s="39">
        <v>2593897523</v>
      </c>
      <c r="O102" s="39">
        <v>51.74</v>
      </c>
    </row>
    <row r="103" spans="1:15" x14ac:dyDescent="0.25">
      <c r="A103" t="s">
        <v>1914</v>
      </c>
      <c r="B103" t="s">
        <v>1917</v>
      </c>
      <c r="C103" s="24" t="s">
        <v>1916</v>
      </c>
      <c r="D103" s="24" t="s">
        <v>1915</v>
      </c>
      <c r="E103" s="39">
        <v>4823000000</v>
      </c>
      <c r="G103" s="39">
        <v>190408917</v>
      </c>
      <c r="H103" s="39">
        <v>5013408917</v>
      </c>
      <c r="I103" s="39">
        <v>0</v>
      </c>
      <c r="J103" s="39">
        <v>5013408917</v>
      </c>
      <c r="K103" s="39">
        <v>277179984</v>
      </c>
      <c r="L103" s="39">
        <v>3544282480</v>
      </c>
      <c r="M103" s="39">
        <v>358623851</v>
      </c>
      <c r="N103" s="39">
        <v>2593897523</v>
      </c>
      <c r="O103" s="39">
        <v>51.74</v>
      </c>
    </row>
    <row r="104" spans="1:15" x14ac:dyDescent="0.25">
      <c r="A104" t="s">
        <v>1914</v>
      </c>
      <c r="B104" t="s">
        <v>1309</v>
      </c>
      <c r="C104" s="24" t="s">
        <v>1452</v>
      </c>
      <c r="D104" s="24" t="s">
        <v>1451</v>
      </c>
      <c r="E104" s="39">
        <v>6908923000</v>
      </c>
      <c r="G104" s="39">
        <v>0</v>
      </c>
      <c r="H104" s="39">
        <v>6908923000</v>
      </c>
      <c r="I104" s="39">
        <v>0</v>
      </c>
      <c r="J104" s="39">
        <v>6908923000</v>
      </c>
      <c r="K104" s="39">
        <v>38950000</v>
      </c>
      <c r="L104" s="39">
        <v>4656566338</v>
      </c>
      <c r="M104" s="39">
        <v>127526242</v>
      </c>
      <c r="N104" s="39">
        <v>4647091338</v>
      </c>
      <c r="O104" s="39">
        <v>67.260000000000005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"/>
  <sheetViews>
    <sheetView topLeftCell="A101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8.85546875" style="39" bestFit="1" customWidth="1"/>
    <col min="6" max="6" width="11.42578125" style="39"/>
    <col min="7" max="7" width="16.85546875" style="39" bestFit="1" customWidth="1"/>
    <col min="8" max="8" width="18.85546875" style="39" bestFit="1" customWidth="1"/>
    <col min="9" max="9" width="5" style="39" bestFit="1" customWidth="1"/>
    <col min="10" max="10" width="18.85546875" style="39" bestFit="1" customWidth="1"/>
    <col min="11" max="11" width="16.85546875" style="39" bestFit="1" customWidth="1"/>
    <col min="12" max="14" width="17.85546875" style="39" bestFit="1" customWidth="1"/>
    <col min="15" max="15" width="7" style="39" bestFit="1" customWidth="1"/>
  </cols>
  <sheetData>
    <row r="1" spans="1:15" x14ac:dyDescent="0.25">
      <c r="A1" t="s">
        <v>2072</v>
      </c>
      <c r="B1" s="45"/>
      <c r="C1" s="24" t="s">
        <v>2074</v>
      </c>
    </row>
    <row r="2" spans="1:15" x14ac:dyDescent="0.25">
      <c r="A2" t="s">
        <v>2073</v>
      </c>
      <c r="B2" s="45"/>
      <c r="C2" s="24" t="s">
        <v>2072</v>
      </c>
    </row>
    <row r="3" spans="1:15" x14ac:dyDescent="0.25">
      <c r="A3">
        <v>121</v>
      </c>
      <c r="B3" s="45"/>
      <c r="C3" s="24" t="s">
        <v>2071</v>
      </c>
    </row>
    <row r="4" spans="1:15" x14ac:dyDescent="0.25">
      <c r="B4" s="45"/>
      <c r="C4" s="49" t="s">
        <v>315</v>
      </c>
    </row>
    <row r="5" spans="1:15" x14ac:dyDescent="0.25">
      <c r="B5" s="45"/>
      <c r="C5" s="48">
        <v>121</v>
      </c>
      <c r="D5" s="4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x14ac:dyDescent="0.25">
      <c r="B6" s="45"/>
      <c r="C6" t="str">
        <f>MID(17:17,1,1)</f>
        <v>3</v>
      </c>
    </row>
    <row r="7" spans="1:15" x14ac:dyDescent="0.25">
      <c r="B7" s="45"/>
      <c r="C7" s="24"/>
      <c r="D7" t="str">
        <f>MID(C1,FIND("Mes =",C1,1)+5,3)</f>
        <v xml:space="preserve"> 9 </v>
      </c>
      <c r="E7" s="39" t="str">
        <f>MID(C1,FIND("Entidad =",C1,1)+10,3)</f>
        <v>211</v>
      </c>
      <c r="F7" s="39" t="str">
        <f>MID(C1,FIND("Ejecutora =",C1,1)+12,2)</f>
        <v>01</v>
      </c>
      <c r="H7" s="39" t="s">
        <v>1573</v>
      </c>
      <c r="I7" s="39" t="s">
        <v>2070</v>
      </c>
    </row>
    <row r="8" spans="1:15" x14ac:dyDescent="0.25">
      <c r="B8" s="45"/>
      <c r="C8" s="24"/>
      <c r="D8" t="s">
        <v>2069</v>
      </c>
    </row>
    <row r="9" spans="1:15" x14ac:dyDescent="0.25">
      <c r="B9" s="45"/>
      <c r="C9" s="24"/>
    </row>
    <row r="10" spans="1:15" x14ac:dyDescent="0.25">
      <c r="B10" s="45"/>
      <c r="C10" s="24"/>
    </row>
    <row r="11" spans="1:15" x14ac:dyDescent="0.25">
      <c r="B11" s="45"/>
      <c r="C11" s="24"/>
    </row>
    <row r="12" spans="1:15" ht="90" x14ac:dyDescent="0.25">
      <c r="A12" t="s">
        <v>304</v>
      </c>
      <c r="B12" s="44" t="s">
        <v>303</v>
      </c>
      <c r="C12" s="43" t="s">
        <v>302</v>
      </c>
      <c r="D12" s="42" t="s">
        <v>301</v>
      </c>
      <c r="E12" s="41" t="s">
        <v>300</v>
      </c>
      <c r="F12" s="40" t="s">
        <v>299</v>
      </c>
      <c r="G12" s="41" t="s">
        <v>298</v>
      </c>
      <c r="H12" s="40" t="s">
        <v>297</v>
      </c>
      <c r="I12" s="40" t="s">
        <v>296</v>
      </c>
      <c r="J12" s="40" t="s">
        <v>295</v>
      </c>
      <c r="K12" s="40" t="s">
        <v>294</v>
      </c>
      <c r="L12" s="41" t="s">
        <v>293</v>
      </c>
      <c r="M12" s="40" t="s">
        <v>292</v>
      </c>
      <c r="N12" s="41" t="s">
        <v>291</v>
      </c>
      <c r="O12" s="40" t="s">
        <v>290</v>
      </c>
    </row>
    <row r="13" spans="1:15" x14ac:dyDescent="0.25">
      <c r="C13" s="24"/>
    </row>
    <row r="14" spans="1:15" x14ac:dyDescent="0.25">
      <c r="A14" t="s">
        <v>1980</v>
      </c>
      <c r="B14" t="s">
        <v>275</v>
      </c>
      <c r="C14" s="24" t="s">
        <v>274</v>
      </c>
      <c r="D14" s="24" t="s">
        <v>499</v>
      </c>
      <c r="E14" s="39">
        <v>245823532000</v>
      </c>
      <c r="G14" s="39">
        <v>0</v>
      </c>
      <c r="H14" s="39">
        <v>245823532000</v>
      </c>
      <c r="I14" s="39">
        <v>0</v>
      </c>
      <c r="J14" s="39">
        <v>245823532000</v>
      </c>
      <c r="K14" s="39">
        <v>8614164089</v>
      </c>
      <c r="L14" s="39">
        <v>124305183764.88</v>
      </c>
      <c r="M14" s="39">
        <v>14989859736</v>
      </c>
      <c r="N14" s="39">
        <v>72735970770</v>
      </c>
      <c r="O14" s="39">
        <v>29.59</v>
      </c>
    </row>
    <row r="15" spans="1:15" x14ac:dyDescent="0.25">
      <c r="A15" t="s">
        <v>1980</v>
      </c>
      <c r="B15" t="s">
        <v>272</v>
      </c>
      <c r="C15" s="24" t="s">
        <v>498</v>
      </c>
      <c r="D15" s="24" t="s">
        <v>497</v>
      </c>
      <c r="E15" s="39">
        <v>28431314000</v>
      </c>
      <c r="G15" s="39">
        <v>0</v>
      </c>
      <c r="H15" s="39">
        <v>28431314000</v>
      </c>
      <c r="I15" s="39">
        <v>0</v>
      </c>
      <c r="J15" s="39">
        <v>28431314000</v>
      </c>
      <c r="K15" s="39">
        <v>1598291650</v>
      </c>
      <c r="L15" s="39">
        <v>19141925777</v>
      </c>
      <c r="M15" s="39">
        <v>1752875888</v>
      </c>
      <c r="N15" s="39">
        <v>17557116547</v>
      </c>
      <c r="O15" s="39">
        <v>61.75</v>
      </c>
    </row>
    <row r="16" spans="1:15" x14ac:dyDescent="0.25">
      <c r="A16" t="s">
        <v>1980</v>
      </c>
      <c r="B16" t="s">
        <v>269</v>
      </c>
      <c r="C16" s="24" t="s">
        <v>496</v>
      </c>
      <c r="D16" s="24" t="s">
        <v>495</v>
      </c>
      <c r="E16" s="39">
        <v>22266237000</v>
      </c>
      <c r="G16" s="39">
        <v>-520000000</v>
      </c>
      <c r="H16" s="39">
        <v>21746237000</v>
      </c>
      <c r="I16" s="39">
        <v>0</v>
      </c>
      <c r="J16" s="39">
        <v>21746237000</v>
      </c>
      <c r="K16" s="39">
        <v>1342336176</v>
      </c>
      <c r="L16" s="39">
        <v>13842408705</v>
      </c>
      <c r="M16" s="39">
        <v>1451450858</v>
      </c>
      <c r="N16" s="39">
        <v>13676093201</v>
      </c>
      <c r="O16" s="39">
        <v>62.89</v>
      </c>
    </row>
    <row r="17" spans="1:15" x14ac:dyDescent="0.25">
      <c r="A17" t="s">
        <v>1980</v>
      </c>
      <c r="B17" t="s">
        <v>266</v>
      </c>
      <c r="C17" s="24" t="s">
        <v>494</v>
      </c>
      <c r="D17" s="24" t="s">
        <v>493</v>
      </c>
      <c r="E17" s="39">
        <v>15546270000</v>
      </c>
      <c r="G17" s="39">
        <v>-520000000</v>
      </c>
      <c r="H17" s="39">
        <v>15026270000</v>
      </c>
      <c r="I17" s="39">
        <v>0</v>
      </c>
      <c r="J17" s="39">
        <v>15026270000</v>
      </c>
      <c r="K17" s="39">
        <v>985826644</v>
      </c>
      <c r="L17" s="39">
        <v>10334696725</v>
      </c>
      <c r="M17" s="39">
        <v>985826644</v>
      </c>
      <c r="N17" s="39">
        <v>10327626725</v>
      </c>
      <c r="O17" s="39">
        <v>68.73</v>
      </c>
    </row>
    <row r="18" spans="1:15" x14ac:dyDescent="0.25">
      <c r="A18" t="s">
        <v>1980</v>
      </c>
      <c r="B18" t="s">
        <v>263</v>
      </c>
      <c r="C18" s="24" t="s">
        <v>492</v>
      </c>
      <c r="D18" s="24" t="s">
        <v>1570</v>
      </c>
      <c r="E18" s="39">
        <v>8490734000</v>
      </c>
      <c r="G18" s="39">
        <v>-30558969</v>
      </c>
      <c r="H18" s="39">
        <v>8460175031</v>
      </c>
      <c r="I18" s="39">
        <v>0</v>
      </c>
      <c r="J18" s="39">
        <v>8460175031</v>
      </c>
      <c r="K18" s="39">
        <v>667948225</v>
      </c>
      <c r="L18" s="39">
        <v>5861436446</v>
      </c>
      <c r="M18" s="39">
        <v>667948225</v>
      </c>
      <c r="N18" s="39">
        <v>5861436446</v>
      </c>
      <c r="O18" s="39">
        <v>69.28</v>
      </c>
    </row>
    <row r="19" spans="1:15" x14ac:dyDescent="0.25">
      <c r="A19" t="s">
        <v>1980</v>
      </c>
      <c r="B19" t="s">
        <v>254</v>
      </c>
      <c r="C19" s="24" t="s">
        <v>1569</v>
      </c>
      <c r="D19" s="24" t="s">
        <v>1568</v>
      </c>
      <c r="E19" s="39">
        <v>352622000</v>
      </c>
      <c r="G19" s="39">
        <v>0</v>
      </c>
      <c r="H19" s="39">
        <v>352622000</v>
      </c>
      <c r="I19" s="39">
        <v>0</v>
      </c>
      <c r="J19" s="39">
        <v>352622000</v>
      </c>
      <c r="K19" s="39">
        <v>33563100</v>
      </c>
      <c r="L19" s="39">
        <v>306553065</v>
      </c>
      <c r="M19" s="39">
        <v>33563100</v>
      </c>
      <c r="N19" s="39">
        <v>306553065</v>
      </c>
      <c r="O19" s="39">
        <v>86.94</v>
      </c>
    </row>
    <row r="20" spans="1:15" x14ac:dyDescent="0.25">
      <c r="A20" t="s">
        <v>1980</v>
      </c>
      <c r="B20" t="s">
        <v>251</v>
      </c>
      <c r="C20" s="24" t="s">
        <v>1567</v>
      </c>
      <c r="D20" s="24" t="s">
        <v>1566</v>
      </c>
      <c r="E20" s="39">
        <v>372697000</v>
      </c>
      <c r="G20" s="39">
        <v>0</v>
      </c>
      <c r="H20" s="39">
        <v>372697000</v>
      </c>
      <c r="I20" s="39">
        <v>0</v>
      </c>
      <c r="J20" s="39">
        <v>372697000</v>
      </c>
      <c r="K20" s="39">
        <v>19954275</v>
      </c>
      <c r="L20" s="39">
        <v>116955701</v>
      </c>
      <c r="M20" s="39">
        <v>19954275</v>
      </c>
      <c r="N20" s="39">
        <v>116955701</v>
      </c>
      <c r="O20" s="39">
        <v>31.38</v>
      </c>
    </row>
    <row r="21" spans="1:15" x14ac:dyDescent="0.25">
      <c r="A21" t="s">
        <v>1980</v>
      </c>
      <c r="B21" t="s">
        <v>248</v>
      </c>
      <c r="C21" s="24" t="s">
        <v>488</v>
      </c>
      <c r="D21" s="24" t="s">
        <v>1907</v>
      </c>
      <c r="E21" s="39">
        <v>25762000</v>
      </c>
      <c r="G21" s="39">
        <v>0</v>
      </c>
      <c r="H21" s="39">
        <v>25762000</v>
      </c>
      <c r="I21" s="39">
        <v>0</v>
      </c>
      <c r="J21" s="39">
        <v>25762000</v>
      </c>
      <c r="K21" s="39">
        <v>2661271</v>
      </c>
      <c r="L21" s="39">
        <v>22914728</v>
      </c>
      <c r="M21" s="39">
        <v>2661271</v>
      </c>
      <c r="N21" s="39">
        <v>22914728</v>
      </c>
      <c r="O21" s="39">
        <v>88.95</v>
      </c>
    </row>
    <row r="22" spans="1:15" x14ac:dyDescent="0.25">
      <c r="A22" t="s">
        <v>1980</v>
      </c>
      <c r="B22" t="s">
        <v>245</v>
      </c>
      <c r="C22" s="24" t="s">
        <v>1906</v>
      </c>
      <c r="D22" s="24" t="s">
        <v>1905</v>
      </c>
      <c r="E22" s="39">
        <v>20851000</v>
      </c>
      <c r="G22" s="39">
        <v>0</v>
      </c>
      <c r="H22" s="39">
        <v>20851000</v>
      </c>
      <c r="I22" s="39">
        <v>0</v>
      </c>
      <c r="J22" s="39">
        <v>20851000</v>
      </c>
      <c r="K22" s="39">
        <v>2324925</v>
      </c>
      <c r="L22" s="39">
        <v>19725989</v>
      </c>
      <c r="M22" s="39">
        <v>2324925</v>
      </c>
      <c r="N22" s="39">
        <v>19725989</v>
      </c>
      <c r="O22" s="39">
        <v>94.6</v>
      </c>
    </row>
    <row r="23" spans="1:15" x14ac:dyDescent="0.25">
      <c r="A23" t="s">
        <v>1980</v>
      </c>
      <c r="B23" t="s">
        <v>486</v>
      </c>
      <c r="C23" s="24" t="s">
        <v>485</v>
      </c>
      <c r="D23" s="24" t="s">
        <v>1565</v>
      </c>
      <c r="E23" s="39">
        <v>267381000</v>
      </c>
      <c r="G23" s="39">
        <v>0</v>
      </c>
      <c r="H23" s="39">
        <v>267381000</v>
      </c>
      <c r="I23" s="39">
        <v>0</v>
      </c>
      <c r="J23" s="39">
        <v>267381000</v>
      </c>
      <c r="K23" s="39">
        <v>24745603</v>
      </c>
      <c r="L23" s="39">
        <v>266954670</v>
      </c>
      <c r="M23" s="39">
        <v>24745603</v>
      </c>
      <c r="N23" s="39">
        <v>266954670</v>
      </c>
      <c r="O23" s="39">
        <v>99.84</v>
      </c>
    </row>
    <row r="24" spans="1:15" x14ac:dyDescent="0.25">
      <c r="A24" t="s">
        <v>1980</v>
      </c>
      <c r="B24" t="s">
        <v>236</v>
      </c>
      <c r="C24" s="24" t="s">
        <v>479</v>
      </c>
      <c r="D24" s="24" t="s">
        <v>243</v>
      </c>
      <c r="E24" s="39">
        <v>21312000</v>
      </c>
      <c r="G24" s="39">
        <v>7200000</v>
      </c>
      <c r="H24" s="39">
        <v>28512000</v>
      </c>
      <c r="I24" s="39">
        <v>0</v>
      </c>
      <c r="J24" s="39">
        <v>28512000</v>
      </c>
      <c r="K24" s="39">
        <v>0</v>
      </c>
      <c r="L24" s="39">
        <v>26236026</v>
      </c>
      <c r="M24" s="39">
        <v>0</v>
      </c>
      <c r="N24" s="39">
        <v>26236026</v>
      </c>
      <c r="O24" s="39">
        <v>92.02</v>
      </c>
    </row>
    <row r="25" spans="1:15" x14ac:dyDescent="0.25">
      <c r="A25" t="s">
        <v>1980</v>
      </c>
      <c r="B25" t="s">
        <v>233</v>
      </c>
      <c r="C25" s="24" t="s">
        <v>478</v>
      </c>
      <c r="D25" s="24" t="s">
        <v>484</v>
      </c>
      <c r="E25" s="39">
        <v>1199150000</v>
      </c>
      <c r="G25" s="39">
        <v>0</v>
      </c>
      <c r="H25" s="39">
        <v>1199150000</v>
      </c>
      <c r="I25" s="39">
        <v>0</v>
      </c>
      <c r="J25" s="39">
        <v>1199150000</v>
      </c>
      <c r="K25" s="39">
        <v>334934</v>
      </c>
      <c r="L25" s="39">
        <v>1056950506</v>
      </c>
      <c r="M25" s="39">
        <v>334934</v>
      </c>
      <c r="N25" s="39">
        <v>1056950506</v>
      </c>
      <c r="O25" s="39">
        <v>88.14</v>
      </c>
    </row>
    <row r="26" spans="1:15" x14ac:dyDescent="0.25">
      <c r="A26" t="s">
        <v>1980</v>
      </c>
      <c r="B26" t="s">
        <v>230</v>
      </c>
      <c r="C26" s="24" t="s">
        <v>476</v>
      </c>
      <c r="D26" s="24" t="s">
        <v>482</v>
      </c>
      <c r="E26" s="39">
        <v>1118718000</v>
      </c>
      <c r="G26" s="39">
        <v>-596000000</v>
      </c>
      <c r="H26" s="39">
        <v>522718000</v>
      </c>
      <c r="I26" s="39">
        <v>0</v>
      </c>
      <c r="J26" s="39">
        <v>522718000</v>
      </c>
      <c r="K26" s="39">
        <v>1368459</v>
      </c>
      <c r="L26" s="39">
        <v>7039940</v>
      </c>
      <c r="M26" s="39">
        <v>1368459</v>
      </c>
      <c r="N26" s="39">
        <v>7039940</v>
      </c>
      <c r="O26" s="39">
        <v>1.35</v>
      </c>
    </row>
    <row r="27" spans="1:15" x14ac:dyDescent="0.25">
      <c r="A27" t="s">
        <v>1980</v>
      </c>
      <c r="B27" t="s">
        <v>227</v>
      </c>
      <c r="C27" s="24" t="s">
        <v>1564</v>
      </c>
      <c r="D27" s="24" t="s">
        <v>480</v>
      </c>
      <c r="E27" s="39">
        <v>544240000</v>
      </c>
      <c r="G27" s="39">
        <v>0</v>
      </c>
      <c r="H27" s="39">
        <v>544240000</v>
      </c>
      <c r="I27" s="39">
        <v>0</v>
      </c>
      <c r="J27" s="39">
        <v>544240000</v>
      </c>
      <c r="K27" s="39">
        <v>38947075</v>
      </c>
      <c r="L27" s="39">
        <v>321159335</v>
      </c>
      <c r="M27" s="39">
        <v>38947075</v>
      </c>
      <c r="N27" s="39">
        <v>321159335</v>
      </c>
      <c r="O27" s="39">
        <v>59.01</v>
      </c>
    </row>
    <row r="28" spans="1:15" x14ac:dyDescent="0.25">
      <c r="A28" t="s">
        <v>1980</v>
      </c>
      <c r="B28" t="s">
        <v>474</v>
      </c>
      <c r="C28" s="24" t="s">
        <v>473</v>
      </c>
      <c r="D28" s="24" t="s">
        <v>1563</v>
      </c>
      <c r="E28" s="39">
        <v>2099388000</v>
      </c>
      <c r="G28" s="39">
        <v>0</v>
      </c>
      <c r="H28" s="39">
        <v>2099388000</v>
      </c>
      <c r="I28" s="39">
        <v>0</v>
      </c>
      <c r="J28" s="39">
        <v>2099388000</v>
      </c>
      <c r="K28" s="39">
        <v>153751538</v>
      </c>
      <c r="L28" s="39">
        <v>1372424609</v>
      </c>
      <c r="M28" s="39">
        <v>153751538</v>
      </c>
      <c r="N28" s="39">
        <v>1372424609</v>
      </c>
      <c r="O28" s="39">
        <v>65.37</v>
      </c>
    </row>
    <row r="29" spans="1:15" x14ac:dyDescent="0.25">
      <c r="A29" t="s">
        <v>1980</v>
      </c>
      <c r="B29" t="s">
        <v>224</v>
      </c>
      <c r="C29" s="24" t="s">
        <v>1562</v>
      </c>
      <c r="D29" s="24" t="s">
        <v>1561</v>
      </c>
      <c r="E29" s="39">
        <v>413433000</v>
      </c>
      <c r="G29" s="39">
        <v>0</v>
      </c>
      <c r="H29" s="39">
        <v>413433000</v>
      </c>
      <c r="I29" s="39">
        <v>0</v>
      </c>
      <c r="J29" s="39">
        <v>413433000</v>
      </c>
      <c r="K29" s="39">
        <v>35139049</v>
      </c>
      <c r="L29" s="39">
        <v>299527688</v>
      </c>
      <c r="M29" s="39">
        <v>35139049</v>
      </c>
      <c r="N29" s="39">
        <v>299527688</v>
      </c>
      <c r="O29" s="39">
        <v>72.45</v>
      </c>
    </row>
    <row r="30" spans="1:15" x14ac:dyDescent="0.25">
      <c r="A30" t="s">
        <v>1980</v>
      </c>
      <c r="B30" t="s">
        <v>1560</v>
      </c>
      <c r="C30" s="24" t="s">
        <v>1559</v>
      </c>
      <c r="D30" s="24" t="s">
        <v>1558</v>
      </c>
      <c r="E30" s="39">
        <v>9047000</v>
      </c>
      <c r="G30" s="39">
        <v>0</v>
      </c>
      <c r="H30" s="39">
        <v>9047000</v>
      </c>
      <c r="I30" s="39">
        <v>0</v>
      </c>
      <c r="J30" s="39">
        <v>9047000</v>
      </c>
      <c r="K30" s="39">
        <v>821849</v>
      </c>
      <c r="L30" s="39">
        <v>7568684</v>
      </c>
      <c r="M30" s="39">
        <v>821849</v>
      </c>
      <c r="N30" s="39">
        <v>7568684</v>
      </c>
      <c r="O30" s="39">
        <v>83.66</v>
      </c>
    </row>
    <row r="31" spans="1:15" x14ac:dyDescent="0.25">
      <c r="A31" t="s">
        <v>1980</v>
      </c>
      <c r="B31" t="s">
        <v>2068</v>
      </c>
      <c r="C31" s="24" t="s">
        <v>2067</v>
      </c>
      <c r="D31" s="24" t="s">
        <v>477</v>
      </c>
      <c r="E31" s="39">
        <v>25826000</v>
      </c>
      <c r="G31" s="39">
        <v>0</v>
      </c>
      <c r="H31" s="39">
        <v>25826000</v>
      </c>
      <c r="I31" s="39">
        <v>0</v>
      </c>
      <c r="J31" s="39">
        <v>25826000</v>
      </c>
      <c r="K31" s="39">
        <v>0</v>
      </c>
      <c r="L31" s="39">
        <v>20369359</v>
      </c>
      <c r="M31" s="39">
        <v>0</v>
      </c>
      <c r="N31" s="39">
        <v>20369359</v>
      </c>
      <c r="O31" s="39">
        <v>78.87</v>
      </c>
    </row>
    <row r="32" spans="1:15" x14ac:dyDescent="0.25">
      <c r="A32" t="s">
        <v>1980</v>
      </c>
      <c r="B32" t="s">
        <v>1557</v>
      </c>
      <c r="C32" s="24" t="s">
        <v>1556</v>
      </c>
      <c r="D32" s="24" t="s">
        <v>475</v>
      </c>
      <c r="E32" s="39">
        <v>0</v>
      </c>
      <c r="G32" s="39">
        <v>63284904</v>
      </c>
      <c r="H32" s="39">
        <v>63284904</v>
      </c>
      <c r="I32" s="39">
        <v>0</v>
      </c>
      <c r="J32" s="39">
        <v>63284904</v>
      </c>
      <c r="K32" s="39">
        <v>0</v>
      </c>
      <c r="L32" s="39">
        <v>57029270</v>
      </c>
      <c r="M32" s="39">
        <v>0</v>
      </c>
      <c r="N32" s="39">
        <v>57029270</v>
      </c>
      <c r="O32" s="39">
        <v>90.12</v>
      </c>
    </row>
    <row r="33" spans="1:15" x14ac:dyDescent="0.25">
      <c r="A33" t="s">
        <v>1980</v>
      </c>
      <c r="B33" t="s">
        <v>1973</v>
      </c>
      <c r="C33" s="24" t="s">
        <v>1972</v>
      </c>
      <c r="D33" s="24" t="s">
        <v>1971</v>
      </c>
      <c r="E33" s="39">
        <v>359343000</v>
      </c>
      <c r="G33" s="39">
        <v>1074065</v>
      </c>
      <c r="H33" s="39">
        <v>360417065</v>
      </c>
      <c r="I33" s="39">
        <v>0</v>
      </c>
      <c r="J33" s="39">
        <v>360417065</v>
      </c>
      <c r="K33" s="39">
        <v>429626</v>
      </c>
      <c r="L33" s="39">
        <v>339478868</v>
      </c>
      <c r="M33" s="39">
        <v>429626</v>
      </c>
      <c r="N33" s="39">
        <v>332408868</v>
      </c>
      <c r="O33" s="39">
        <v>92.23</v>
      </c>
    </row>
    <row r="34" spans="1:15" x14ac:dyDescent="0.25">
      <c r="A34" t="s">
        <v>1980</v>
      </c>
      <c r="B34" t="s">
        <v>2066</v>
      </c>
      <c r="C34" s="24" t="s">
        <v>2065</v>
      </c>
      <c r="D34" s="24" t="s">
        <v>2064</v>
      </c>
      <c r="E34" s="39">
        <v>353000000</v>
      </c>
      <c r="G34" s="39">
        <v>0</v>
      </c>
      <c r="H34" s="39">
        <v>353000000</v>
      </c>
      <c r="I34" s="39">
        <v>0</v>
      </c>
      <c r="J34" s="39">
        <v>353000000</v>
      </c>
      <c r="K34" s="39">
        <v>429626</v>
      </c>
      <c r="L34" s="39">
        <v>333135868</v>
      </c>
      <c r="M34" s="39">
        <v>429626</v>
      </c>
      <c r="N34" s="39">
        <v>326065868</v>
      </c>
      <c r="O34" s="39">
        <v>92.37</v>
      </c>
    </row>
    <row r="35" spans="1:15" x14ac:dyDescent="0.25">
      <c r="A35" t="s">
        <v>1980</v>
      </c>
      <c r="B35" t="s">
        <v>1970</v>
      </c>
      <c r="C35" s="24" t="s">
        <v>1969</v>
      </c>
      <c r="D35" s="24" t="s">
        <v>1440</v>
      </c>
      <c r="E35" s="39">
        <v>6343000</v>
      </c>
      <c r="G35" s="39">
        <v>1074065</v>
      </c>
      <c r="H35" s="39">
        <v>7417065</v>
      </c>
      <c r="I35" s="39">
        <v>0</v>
      </c>
      <c r="J35" s="39">
        <v>7417065</v>
      </c>
      <c r="K35" s="39">
        <v>0</v>
      </c>
      <c r="L35" s="39">
        <v>6343000</v>
      </c>
      <c r="M35" s="39">
        <v>0</v>
      </c>
      <c r="N35" s="39">
        <v>6343000</v>
      </c>
      <c r="O35" s="39">
        <v>85.52</v>
      </c>
    </row>
    <row r="36" spans="1:15" x14ac:dyDescent="0.25">
      <c r="A36" t="s">
        <v>1980</v>
      </c>
      <c r="B36" t="s">
        <v>1555</v>
      </c>
      <c r="C36" s="24" t="s">
        <v>1554</v>
      </c>
      <c r="D36" s="24" t="s">
        <v>1553</v>
      </c>
      <c r="E36" s="39">
        <v>47170000</v>
      </c>
      <c r="G36" s="39">
        <v>0</v>
      </c>
      <c r="H36" s="39">
        <v>47170000</v>
      </c>
      <c r="I36" s="39">
        <v>0</v>
      </c>
      <c r="J36" s="39">
        <v>47170000</v>
      </c>
      <c r="K36" s="39">
        <v>3257047</v>
      </c>
      <c r="L36" s="39">
        <v>28301047</v>
      </c>
      <c r="M36" s="39">
        <v>3257047</v>
      </c>
      <c r="N36" s="39">
        <v>28301047</v>
      </c>
      <c r="O36" s="39">
        <v>600</v>
      </c>
    </row>
    <row r="37" spans="1:15" x14ac:dyDescent="0.25">
      <c r="A37" t="s">
        <v>1980</v>
      </c>
      <c r="B37" t="s">
        <v>1552</v>
      </c>
      <c r="C37" s="24" t="s">
        <v>1551</v>
      </c>
      <c r="D37" s="24" t="s">
        <v>1550</v>
      </c>
      <c r="E37" s="39">
        <v>178596000</v>
      </c>
      <c r="G37" s="39">
        <v>35000000</v>
      </c>
      <c r="H37" s="39">
        <v>213596000</v>
      </c>
      <c r="I37" s="39">
        <v>0</v>
      </c>
      <c r="J37" s="39">
        <v>213596000</v>
      </c>
      <c r="K37" s="39">
        <v>579668</v>
      </c>
      <c r="L37" s="39">
        <v>204070794</v>
      </c>
      <c r="M37" s="39">
        <v>579668</v>
      </c>
      <c r="N37" s="39">
        <v>204070794</v>
      </c>
      <c r="O37" s="39">
        <v>95.54</v>
      </c>
    </row>
    <row r="38" spans="1:15" x14ac:dyDescent="0.25">
      <c r="A38" t="s">
        <v>1980</v>
      </c>
      <c r="B38" t="s">
        <v>221</v>
      </c>
      <c r="C38" s="24" t="s">
        <v>471</v>
      </c>
      <c r="D38" s="24" t="s">
        <v>470</v>
      </c>
      <c r="E38" s="39">
        <v>312000000</v>
      </c>
      <c r="G38" s="39">
        <v>0</v>
      </c>
      <c r="H38" s="39">
        <v>312000000</v>
      </c>
      <c r="I38" s="39">
        <v>0</v>
      </c>
      <c r="J38" s="39">
        <v>312000000</v>
      </c>
      <c r="K38" s="39">
        <v>0</v>
      </c>
      <c r="L38" s="39">
        <v>271298000</v>
      </c>
      <c r="M38" s="39">
        <v>22951999</v>
      </c>
      <c r="N38" s="39">
        <v>158433864</v>
      </c>
      <c r="O38" s="39">
        <v>50.78</v>
      </c>
    </row>
    <row r="39" spans="1:15" x14ac:dyDescent="0.25">
      <c r="A39" t="s">
        <v>1980</v>
      </c>
      <c r="B39" t="s">
        <v>218</v>
      </c>
      <c r="C39" s="24" t="s">
        <v>469</v>
      </c>
      <c r="D39" s="24" t="s">
        <v>216</v>
      </c>
      <c r="E39" s="39">
        <v>210000000</v>
      </c>
      <c r="G39" s="39">
        <v>0</v>
      </c>
      <c r="H39" s="39">
        <v>210000000</v>
      </c>
      <c r="I39" s="39">
        <v>0</v>
      </c>
      <c r="J39" s="39">
        <v>210000000</v>
      </c>
      <c r="K39" s="39">
        <v>0</v>
      </c>
      <c r="L39" s="39">
        <v>177672000</v>
      </c>
      <c r="M39" s="39">
        <v>13903999</v>
      </c>
      <c r="N39" s="39">
        <v>103971331</v>
      </c>
      <c r="O39" s="39">
        <v>49.51</v>
      </c>
    </row>
    <row r="40" spans="1:15" x14ac:dyDescent="0.25">
      <c r="A40" t="s">
        <v>1980</v>
      </c>
      <c r="B40" t="s">
        <v>1549</v>
      </c>
      <c r="C40" s="24" t="s">
        <v>1548</v>
      </c>
      <c r="D40" s="24" t="s">
        <v>1547</v>
      </c>
      <c r="E40" s="39">
        <v>210000000</v>
      </c>
      <c r="G40" s="39">
        <v>0</v>
      </c>
      <c r="H40" s="39">
        <v>210000000</v>
      </c>
      <c r="I40" s="39">
        <v>0</v>
      </c>
      <c r="J40" s="39">
        <v>210000000</v>
      </c>
      <c r="K40" s="39">
        <v>0</v>
      </c>
      <c r="L40" s="39">
        <v>177672000</v>
      </c>
      <c r="M40" s="39">
        <v>13903999</v>
      </c>
      <c r="N40" s="39">
        <v>103971331</v>
      </c>
      <c r="O40" s="39">
        <v>49.51</v>
      </c>
    </row>
    <row r="41" spans="1:15" x14ac:dyDescent="0.25">
      <c r="A41" t="s">
        <v>1980</v>
      </c>
      <c r="B41" t="s">
        <v>468</v>
      </c>
      <c r="C41" s="24" t="s">
        <v>467</v>
      </c>
      <c r="D41" s="24" t="s">
        <v>1904</v>
      </c>
      <c r="E41" s="39">
        <v>102000000</v>
      </c>
      <c r="G41" s="39">
        <v>0</v>
      </c>
      <c r="H41" s="39">
        <v>102000000</v>
      </c>
      <c r="I41" s="39">
        <v>0</v>
      </c>
      <c r="J41" s="39">
        <v>102000000</v>
      </c>
      <c r="K41" s="39">
        <v>0</v>
      </c>
      <c r="L41" s="39">
        <v>93626000</v>
      </c>
      <c r="M41" s="39">
        <v>9048000</v>
      </c>
      <c r="N41" s="39">
        <v>54462533</v>
      </c>
      <c r="O41" s="39">
        <v>53.39</v>
      </c>
    </row>
    <row r="42" spans="1:15" x14ac:dyDescent="0.25">
      <c r="A42" t="s">
        <v>1980</v>
      </c>
      <c r="B42" t="s">
        <v>212</v>
      </c>
      <c r="C42" s="24" t="s">
        <v>463</v>
      </c>
      <c r="D42" s="24" t="s">
        <v>1546</v>
      </c>
      <c r="E42" s="39">
        <v>6407967000</v>
      </c>
      <c r="G42" s="39">
        <v>0</v>
      </c>
      <c r="H42" s="39">
        <v>6407967000</v>
      </c>
      <c r="I42" s="39">
        <v>0</v>
      </c>
      <c r="J42" s="39">
        <v>6407967000</v>
      </c>
      <c r="K42" s="39">
        <v>356509532</v>
      </c>
      <c r="L42" s="39">
        <v>3236413980</v>
      </c>
      <c r="M42" s="39">
        <v>442672215</v>
      </c>
      <c r="N42" s="39">
        <v>3190032612</v>
      </c>
      <c r="O42" s="39">
        <v>49.78</v>
      </c>
    </row>
    <row r="43" spans="1:15" x14ac:dyDescent="0.25">
      <c r="A43" t="s">
        <v>1980</v>
      </c>
      <c r="B43" t="s">
        <v>209</v>
      </c>
      <c r="C43" s="24" t="s">
        <v>461</v>
      </c>
      <c r="D43" s="24" t="s">
        <v>207</v>
      </c>
      <c r="E43" s="39">
        <v>3417330000</v>
      </c>
      <c r="G43" s="39">
        <v>0</v>
      </c>
      <c r="H43" s="39">
        <v>3417330000</v>
      </c>
      <c r="I43" s="39">
        <v>0</v>
      </c>
      <c r="J43" s="39">
        <v>3417330000</v>
      </c>
      <c r="K43" s="39">
        <v>152234851</v>
      </c>
      <c r="L43" s="39">
        <v>1344594576</v>
      </c>
      <c r="M43" s="39">
        <v>152234851</v>
      </c>
      <c r="N43" s="39">
        <v>1344594576</v>
      </c>
      <c r="O43" s="39">
        <v>39.35</v>
      </c>
    </row>
    <row r="44" spans="1:15" x14ac:dyDescent="0.25">
      <c r="A44" t="s">
        <v>1980</v>
      </c>
      <c r="B44" t="s">
        <v>206</v>
      </c>
      <c r="C44" s="24" t="s">
        <v>460</v>
      </c>
      <c r="D44" s="24" t="s">
        <v>1545</v>
      </c>
      <c r="E44" s="39">
        <v>1192046000</v>
      </c>
      <c r="G44" s="39">
        <v>0</v>
      </c>
      <c r="H44" s="39">
        <v>1192046000</v>
      </c>
      <c r="I44" s="39">
        <v>0</v>
      </c>
      <c r="J44" s="39">
        <v>1192046000</v>
      </c>
      <c r="K44" s="39">
        <v>0</v>
      </c>
      <c r="L44" s="39">
        <v>45518117</v>
      </c>
      <c r="M44" s="39">
        <v>0</v>
      </c>
      <c r="N44" s="39">
        <v>45518117</v>
      </c>
      <c r="O44" s="39">
        <v>3.82</v>
      </c>
    </row>
    <row r="45" spans="1:15" x14ac:dyDescent="0.25">
      <c r="A45" t="s">
        <v>1980</v>
      </c>
      <c r="B45" t="s">
        <v>203</v>
      </c>
      <c r="C45" s="24" t="s">
        <v>459</v>
      </c>
      <c r="D45" s="24" t="s">
        <v>201</v>
      </c>
      <c r="E45" s="39">
        <v>607165000</v>
      </c>
      <c r="G45" s="39">
        <v>0</v>
      </c>
      <c r="H45" s="39">
        <v>607165000</v>
      </c>
      <c r="I45" s="39">
        <v>0</v>
      </c>
      <c r="J45" s="39">
        <v>607165000</v>
      </c>
      <c r="K45" s="39">
        <v>36773845</v>
      </c>
      <c r="L45" s="39">
        <v>317622379</v>
      </c>
      <c r="M45" s="39">
        <v>36773845</v>
      </c>
      <c r="N45" s="39">
        <v>317622379</v>
      </c>
      <c r="O45" s="39">
        <v>52.31</v>
      </c>
    </row>
    <row r="46" spans="1:15" x14ac:dyDescent="0.25">
      <c r="A46" t="s">
        <v>1980</v>
      </c>
      <c r="B46" t="s">
        <v>200</v>
      </c>
      <c r="C46" s="24" t="s">
        <v>458</v>
      </c>
      <c r="D46" s="24" t="s">
        <v>457</v>
      </c>
      <c r="E46" s="39">
        <v>1020449000</v>
      </c>
      <c r="G46" s="39">
        <v>0</v>
      </c>
      <c r="H46" s="39">
        <v>1020449000</v>
      </c>
      <c r="I46" s="39">
        <v>0</v>
      </c>
      <c r="J46" s="39">
        <v>1020449000</v>
      </c>
      <c r="K46" s="39">
        <v>78475106</v>
      </c>
      <c r="L46" s="39">
        <v>632914677</v>
      </c>
      <c r="M46" s="39">
        <v>78475106</v>
      </c>
      <c r="N46" s="39">
        <v>632914677</v>
      </c>
      <c r="O46" s="39">
        <v>62.02</v>
      </c>
    </row>
    <row r="47" spans="1:15" x14ac:dyDescent="0.25">
      <c r="A47" t="s">
        <v>1980</v>
      </c>
      <c r="B47" t="s">
        <v>197</v>
      </c>
      <c r="C47" s="24" t="s">
        <v>453</v>
      </c>
      <c r="D47" s="24" t="s">
        <v>1544</v>
      </c>
      <c r="E47" s="39">
        <v>597670000</v>
      </c>
      <c r="G47" s="39">
        <v>0</v>
      </c>
      <c r="H47" s="39">
        <v>597670000</v>
      </c>
      <c r="I47" s="39">
        <v>0</v>
      </c>
      <c r="J47" s="39">
        <v>597670000</v>
      </c>
      <c r="K47" s="39">
        <v>36985900</v>
      </c>
      <c r="L47" s="39">
        <v>348539403</v>
      </c>
      <c r="M47" s="39">
        <v>36985900</v>
      </c>
      <c r="N47" s="39">
        <v>348539403</v>
      </c>
      <c r="O47" s="39">
        <v>58.32</v>
      </c>
    </row>
    <row r="48" spans="1:15" x14ac:dyDescent="0.25">
      <c r="A48" t="s">
        <v>1980</v>
      </c>
      <c r="B48" t="s">
        <v>194</v>
      </c>
      <c r="C48" s="24" t="s">
        <v>451</v>
      </c>
      <c r="D48" s="24" t="s">
        <v>1543</v>
      </c>
      <c r="E48" s="39">
        <v>2990637000</v>
      </c>
      <c r="G48" s="39">
        <v>0</v>
      </c>
      <c r="H48" s="39">
        <v>2990637000</v>
      </c>
      <c r="I48" s="39">
        <v>0</v>
      </c>
      <c r="J48" s="39">
        <v>2990637000</v>
      </c>
      <c r="K48" s="39">
        <v>204274681</v>
      </c>
      <c r="L48" s="39">
        <v>1891819404</v>
      </c>
      <c r="M48" s="39">
        <v>290437364</v>
      </c>
      <c r="N48" s="39">
        <v>1845438036</v>
      </c>
      <c r="O48" s="39">
        <v>61.71</v>
      </c>
    </row>
    <row r="49" spans="1:15" x14ac:dyDescent="0.25">
      <c r="A49" t="s">
        <v>1980</v>
      </c>
      <c r="B49" t="s">
        <v>191</v>
      </c>
      <c r="C49" s="24" t="s">
        <v>450</v>
      </c>
      <c r="D49" s="24" t="s">
        <v>1542</v>
      </c>
      <c r="E49" s="39">
        <v>1272796000</v>
      </c>
      <c r="G49" s="39">
        <v>0</v>
      </c>
      <c r="H49" s="39">
        <v>1272796000</v>
      </c>
      <c r="I49" s="39">
        <v>0</v>
      </c>
      <c r="J49" s="39">
        <v>1272796000</v>
      </c>
      <c r="K49" s="39">
        <v>77656196</v>
      </c>
      <c r="L49" s="39">
        <v>828218581</v>
      </c>
      <c r="M49" s="39">
        <v>163818879</v>
      </c>
      <c r="N49" s="39">
        <v>781837213</v>
      </c>
      <c r="O49" s="39">
        <v>61.43</v>
      </c>
    </row>
    <row r="50" spans="1:15" x14ac:dyDescent="0.25">
      <c r="A50" t="s">
        <v>1980</v>
      </c>
      <c r="B50" t="s">
        <v>188</v>
      </c>
      <c r="C50" s="24" t="s">
        <v>449</v>
      </c>
      <c r="D50" s="24" t="s">
        <v>1541</v>
      </c>
      <c r="E50" s="39">
        <v>833473000</v>
      </c>
      <c r="G50" s="39">
        <v>0</v>
      </c>
      <c r="H50" s="39">
        <v>833473000</v>
      </c>
      <c r="I50" s="39">
        <v>0</v>
      </c>
      <c r="J50" s="39">
        <v>833473000</v>
      </c>
      <c r="K50" s="39">
        <v>73656498</v>
      </c>
      <c r="L50" s="39">
        <v>574778588</v>
      </c>
      <c r="M50" s="39">
        <v>73656498</v>
      </c>
      <c r="N50" s="39">
        <v>574778588</v>
      </c>
      <c r="O50" s="39">
        <v>68.959999999999994</v>
      </c>
    </row>
    <row r="51" spans="1:15" x14ac:dyDescent="0.25">
      <c r="A51" t="s">
        <v>1980</v>
      </c>
      <c r="B51" t="s">
        <v>185</v>
      </c>
      <c r="C51" s="24" t="s">
        <v>1903</v>
      </c>
      <c r="D51" s="24" t="s">
        <v>1902</v>
      </c>
      <c r="E51" s="39">
        <v>137285000</v>
      </c>
      <c r="G51" s="39">
        <v>0</v>
      </c>
      <c r="H51" s="39">
        <v>137285000</v>
      </c>
      <c r="I51" s="39">
        <v>0</v>
      </c>
      <c r="J51" s="39">
        <v>137285000</v>
      </c>
      <c r="K51" s="39">
        <v>6731287</v>
      </c>
      <c r="L51" s="39">
        <v>53165791</v>
      </c>
      <c r="M51" s="39">
        <v>6731287</v>
      </c>
      <c r="N51" s="39">
        <v>53165791</v>
      </c>
      <c r="O51" s="39">
        <v>38.729999999999997</v>
      </c>
    </row>
    <row r="52" spans="1:15" x14ac:dyDescent="0.25">
      <c r="A52" t="s">
        <v>1980</v>
      </c>
      <c r="B52" t="s">
        <v>179</v>
      </c>
      <c r="C52" s="24" t="s">
        <v>443</v>
      </c>
      <c r="D52" s="24" t="s">
        <v>444</v>
      </c>
      <c r="E52" s="39">
        <v>448249000</v>
      </c>
      <c r="G52" s="39">
        <v>0</v>
      </c>
      <c r="H52" s="39">
        <v>448249000</v>
      </c>
      <c r="I52" s="39">
        <v>0</v>
      </c>
      <c r="J52" s="39">
        <v>448249000</v>
      </c>
      <c r="K52" s="39">
        <v>27737000</v>
      </c>
      <c r="L52" s="39">
        <v>261387600</v>
      </c>
      <c r="M52" s="39">
        <v>27737000</v>
      </c>
      <c r="N52" s="39">
        <v>261387600</v>
      </c>
      <c r="O52" s="39">
        <v>58.31</v>
      </c>
    </row>
    <row r="53" spans="1:15" x14ac:dyDescent="0.25">
      <c r="A53" t="s">
        <v>1980</v>
      </c>
      <c r="B53" t="s">
        <v>1540</v>
      </c>
      <c r="C53" s="24" t="s">
        <v>1539</v>
      </c>
      <c r="D53" s="24" t="s">
        <v>442</v>
      </c>
      <c r="E53" s="39">
        <v>298834000</v>
      </c>
      <c r="G53" s="39">
        <v>0</v>
      </c>
      <c r="H53" s="39">
        <v>298834000</v>
      </c>
      <c r="I53" s="39">
        <v>0</v>
      </c>
      <c r="J53" s="39">
        <v>298834000</v>
      </c>
      <c r="K53" s="39">
        <v>18493700</v>
      </c>
      <c r="L53" s="39">
        <v>174268844</v>
      </c>
      <c r="M53" s="39">
        <v>18493700</v>
      </c>
      <c r="N53" s="39">
        <v>174268844</v>
      </c>
      <c r="O53" s="39">
        <v>58.32</v>
      </c>
    </row>
    <row r="54" spans="1:15" x14ac:dyDescent="0.25">
      <c r="A54" t="s">
        <v>1980</v>
      </c>
      <c r="B54" t="s">
        <v>176</v>
      </c>
      <c r="C54" s="24" t="s">
        <v>441</v>
      </c>
      <c r="D54" s="24" t="s">
        <v>440</v>
      </c>
      <c r="E54" s="39">
        <v>6165077000</v>
      </c>
      <c r="G54" s="39">
        <v>520000000</v>
      </c>
      <c r="H54" s="39">
        <v>6685077000</v>
      </c>
      <c r="I54" s="39">
        <v>0</v>
      </c>
      <c r="J54" s="39">
        <v>6685077000</v>
      </c>
      <c r="K54" s="39">
        <v>255955474</v>
      </c>
      <c r="L54" s="39">
        <v>5299517072</v>
      </c>
      <c r="M54" s="39">
        <v>301425030</v>
      </c>
      <c r="N54" s="39">
        <v>3881023346</v>
      </c>
      <c r="O54" s="39">
        <v>58.06</v>
      </c>
    </row>
    <row r="55" spans="1:15" x14ac:dyDescent="0.25">
      <c r="A55" t="s">
        <v>1980</v>
      </c>
      <c r="B55" t="s">
        <v>173</v>
      </c>
      <c r="C55" s="24" t="s">
        <v>439</v>
      </c>
      <c r="D55" s="24" t="s">
        <v>1535</v>
      </c>
      <c r="E55" s="39">
        <v>795077000</v>
      </c>
      <c r="G55" s="39">
        <v>-31300000</v>
      </c>
      <c r="H55" s="39">
        <v>763777000</v>
      </c>
      <c r="I55" s="39">
        <v>0</v>
      </c>
      <c r="J55" s="39">
        <v>763777000</v>
      </c>
      <c r="K55" s="39">
        <v>35469371</v>
      </c>
      <c r="L55" s="39">
        <v>626265220</v>
      </c>
      <c r="M55" s="39">
        <v>15890498</v>
      </c>
      <c r="N55" s="39">
        <v>314844156</v>
      </c>
      <c r="O55" s="39">
        <v>41.22</v>
      </c>
    </row>
    <row r="56" spans="1:15" x14ac:dyDescent="0.25">
      <c r="A56" t="s">
        <v>1980</v>
      </c>
      <c r="B56" t="s">
        <v>170</v>
      </c>
      <c r="C56" s="24" t="s">
        <v>1724</v>
      </c>
      <c r="D56" s="24" t="s">
        <v>1723</v>
      </c>
      <c r="E56" s="39">
        <v>94077000</v>
      </c>
      <c r="G56" s="39">
        <v>-29500000</v>
      </c>
      <c r="H56" s="39">
        <v>64577000</v>
      </c>
      <c r="I56" s="39">
        <v>0</v>
      </c>
      <c r="J56" s="39">
        <v>64577000</v>
      </c>
      <c r="K56" s="39">
        <v>-610781</v>
      </c>
      <c r="L56" s="39">
        <v>21977800</v>
      </c>
      <c r="M56" s="39">
        <v>6877640</v>
      </c>
      <c r="N56" s="39">
        <v>7938840</v>
      </c>
      <c r="O56" s="39">
        <v>12.29</v>
      </c>
    </row>
    <row r="57" spans="1:15" x14ac:dyDescent="0.25">
      <c r="A57" t="s">
        <v>1980</v>
      </c>
      <c r="B57" t="s">
        <v>167</v>
      </c>
      <c r="C57" s="24" t="s">
        <v>437</v>
      </c>
      <c r="D57" s="24" t="s">
        <v>434</v>
      </c>
      <c r="E57" s="39">
        <v>471000000</v>
      </c>
      <c r="G57" s="39">
        <v>0</v>
      </c>
      <c r="H57" s="39">
        <v>471000000</v>
      </c>
      <c r="I57" s="39">
        <v>0</v>
      </c>
      <c r="J57" s="39">
        <v>471000000</v>
      </c>
      <c r="K57" s="39">
        <v>1792000</v>
      </c>
      <c r="L57" s="39">
        <v>435899707</v>
      </c>
      <c r="M57" s="39">
        <v>1792000</v>
      </c>
      <c r="N57" s="39">
        <v>266780408</v>
      </c>
      <c r="O57" s="39">
        <v>56.64</v>
      </c>
    </row>
    <row r="58" spans="1:15" x14ac:dyDescent="0.25">
      <c r="A58" t="s">
        <v>1980</v>
      </c>
      <c r="B58" t="s">
        <v>164</v>
      </c>
      <c r="C58" s="24" t="s">
        <v>435</v>
      </c>
      <c r="D58" s="24" t="s">
        <v>1534</v>
      </c>
      <c r="E58" s="39">
        <v>35000000</v>
      </c>
      <c r="G58" s="39">
        <v>0</v>
      </c>
      <c r="H58" s="39">
        <v>35000000</v>
      </c>
      <c r="I58" s="39">
        <v>0</v>
      </c>
      <c r="J58" s="39">
        <v>35000000</v>
      </c>
      <c r="K58" s="39">
        <v>30000000</v>
      </c>
      <c r="L58" s="39">
        <v>31000000</v>
      </c>
      <c r="M58" s="39">
        <v>0</v>
      </c>
      <c r="N58" s="39">
        <v>1000000</v>
      </c>
      <c r="O58" s="39">
        <v>2.86</v>
      </c>
    </row>
    <row r="59" spans="1:15" x14ac:dyDescent="0.25">
      <c r="A59" t="s">
        <v>1980</v>
      </c>
      <c r="B59" t="s">
        <v>161</v>
      </c>
      <c r="C59" s="24" t="s">
        <v>433</v>
      </c>
      <c r="D59" s="24" t="s">
        <v>436</v>
      </c>
      <c r="E59" s="39">
        <v>190000000</v>
      </c>
      <c r="G59" s="39">
        <v>-1800000</v>
      </c>
      <c r="H59" s="39">
        <v>188200000</v>
      </c>
      <c r="I59" s="39">
        <v>0</v>
      </c>
      <c r="J59" s="39">
        <v>188200000</v>
      </c>
      <c r="K59" s="39">
        <v>798152</v>
      </c>
      <c r="L59" s="39">
        <v>132911613</v>
      </c>
      <c r="M59" s="39">
        <v>7220858</v>
      </c>
      <c r="N59" s="39">
        <v>38138808</v>
      </c>
      <c r="O59" s="39">
        <v>20.27</v>
      </c>
    </row>
    <row r="60" spans="1:15" x14ac:dyDescent="0.25">
      <c r="A60" t="s">
        <v>1980</v>
      </c>
      <c r="B60" t="s">
        <v>431</v>
      </c>
      <c r="C60" s="24" t="s">
        <v>430</v>
      </c>
      <c r="D60" s="24" t="s">
        <v>429</v>
      </c>
      <c r="E60" s="39">
        <v>5000000</v>
      </c>
      <c r="G60" s="39">
        <v>0</v>
      </c>
      <c r="H60" s="39">
        <v>5000000</v>
      </c>
      <c r="I60" s="39">
        <v>0</v>
      </c>
      <c r="J60" s="39">
        <v>5000000</v>
      </c>
      <c r="K60" s="39">
        <v>3490000</v>
      </c>
      <c r="L60" s="39">
        <v>4476100</v>
      </c>
      <c r="M60" s="39">
        <v>0</v>
      </c>
      <c r="N60" s="39">
        <v>986100</v>
      </c>
      <c r="O60" s="39">
        <v>19.72</v>
      </c>
    </row>
    <row r="61" spans="1:15" x14ac:dyDescent="0.25">
      <c r="A61" t="s">
        <v>1980</v>
      </c>
      <c r="B61" t="s">
        <v>158</v>
      </c>
      <c r="C61" s="24" t="s">
        <v>428</v>
      </c>
      <c r="D61" s="24" t="s">
        <v>1533</v>
      </c>
      <c r="E61" s="39">
        <v>5250000000</v>
      </c>
      <c r="G61" s="39">
        <v>31300000</v>
      </c>
      <c r="H61" s="39">
        <v>5281300000</v>
      </c>
      <c r="I61" s="39">
        <v>0</v>
      </c>
      <c r="J61" s="39">
        <v>5281300000</v>
      </c>
      <c r="K61" s="39">
        <v>181383862</v>
      </c>
      <c r="L61" s="39">
        <v>4286306881</v>
      </c>
      <c r="M61" s="39">
        <v>246432291</v>
      </c>
      <c r="N61" s="39">
        <v>3179234219</v>
      </c>
      <c r="O61" s="39">
        <v>60.2</v>
      </c>
    </row>
    <row r="62" spans="1:15" x14ac:dyDescent="0.25">
      <c r="A62" t="s">
        <v>1980</v>
      </c>
      <c r="B62" t="s">
        <v>152</v>
      </c>
      <c r="C62" s="24" t="s">
        <v>424</v>
      </c>
      <c r="D62" s="24" t="s">
        <v>1722</v>
      </c>
      <c r="E62" s="39">
        <v>0</v>
      </c>
      <c r="G62" s="39">
        <v>4020079</v>
      </c>
      <c r="H62" s="39">
        <v>4020079</v>
      </c>
      <c r="I62" s="39">
        <v>0</v>
      </c>
      <c r="J62" s="39">
        <v>4020079</v>
      </c>
      <c r="K62" s="39">
        <v>0</v>
      </c>
      <c r="L62" s="39">
        <v>3278826</v>
      </c>
      <c r="M62" s="39">
        <v>0</v>
      </c>
      <c r="N62" s="39">
        <v>3278826</v>
      </c>
      <c r="O62" s="39">
        <v>81.56</v>
      </c>
    </row>
    <row r="63" spans="1:15" x14ac:dyDescent="0.25">
      <c r="A63" t="s">
        <v>1980</v>
      </c>
      <c r="B63" t="s">
        <v>149</v>
      </c>
      <c r="C63" s="24" t="s">
        <v>422</v>
      </c>
      <c r="D63" s="24" t="s">
        <v>1532</v>
      </c>
      <c r="E63" s="39">
        <v>455000000</v>
      </c>
      <c r="G63" s="39">
        <v>-2220079</v>
      </c>
      <c r="H63" s="39">
        <v>452779921</v>
      </c>
      <c r="I63" s="39">
        <v>0</v>
      </c>
      <c r="J63" s="39">
        <v>452779921</v>
      </c>
      <c r="K63" s="39">
        <v>4430566</v>
      </c>
      <c r="L63" s="39">
        <v>408230751</v>
      </c>
      <c r="M63" s="39">
        <v>29218794</v>
      </c>
      <c r="N63" s="39">
        <v>308478811</v>
      </c>
      <c r="O63" s="39">
        <v>68.13</v>
      </c>
    </row>
    <row r="64" spans="1:15" x14ac:dyDescent="0.25">
      <c r="A64" t="s">
        <v>1980</v>
      </c>
      <c r="B64" t="s">
        <v>146</v>
      </c>
      <c r="C64" s="24" t="s">
        <v>420</v>
      </c>
      <c r="D64" s="24" t="s">
        <v>1531</v>
      </c>
      <c r="E64" s="39">
        <v>110000000</v>
      </c>
      <c r="G64" s="39">
        <v>0</v>
      </c>
      <c r="H64" s="39">
        <v>110000000</v>
      </c>
      <c r="I64" s="39">
        <v>0</v>
      </c>
      <c r="J64" s="39">
        <v>110000000</v>
      </c>
      <c r="K64" s="39">
        <v>86439198</v>
      </c>
      <c r="L64" s="39">
        <v>109703094</v>
      </c>
      <c r="M64" s="39">
        <v>5117091</v>
      </c>
      <c r="N64" s="39">
        <v>15380987</v>
      </c>
      <c r="O64" s="39">
        <v>13.98</v>
      </c>
    </row>
    <row r="65" spans="1:15" x14ac:dyDescent="0.25">
      <c r="A65" t="s">
        <v>1980</v>
      </c>
      <c r="B65" t="s">
        <v>143</v>
      </c>
      <c r="C65" s="24" t="s">
        <v>418</v>
      </c>
      <c r="D65" s="24" t="s">
        <v>419</v>
      </c>
      <c r="E65" s="39">
        <v>1500000000</v>
      </c>
      <c r="G65" s="39">
        <v>0</v>
      </c>
      <c r="H65" s="39">
        <v>1500000000</v>
      </c>
      <c r="I65" s="39">
        <v>0</v>
      </c>
      <c r="J65" s="39">
        <v>1500000000</v>
      </c>
      <c r="K65" s="39">
        <v>893209</v>
      </c>
      <c r="L65" s="39">
        <v>1158202864</v>
      </c>
      <c r="M65" s="39">
        <v>92105099</v>
      </c>
      <c r="N65" s="39">
        <v>641684843</v>
      </c>
      <c r="O65" s="39">
        <v>42.78</v>
      </c>
    </row>
    <row r="66" spans="1:15" x14ac:dyDescent="0.25">
      <c r="A66" t="s">
        <v>1980</v>
      </c>
      <c r="B66" t="s">
        <v>1530</v>
      </c>
      <c r="C66" s="24" t="s">
        <v>1529</v>
      </c>
      <c r="D66" s="24" t="s">
        <v>1528</v>
      </c>
      <c r="E66" s="39">
        <v>1500000000</v>
      </c>
      <c r="G66" s="39">
        <v>0</v>
      </c>
      <c r="H66" s="39">
        <v>1500000000</v>
      </c>
      <c r="I66" s="39">
        <v>0</v>
      </c>
      <c r="J66" s="39">
        <v>1500000000</v>
      </c>
      <c r="K66" s="39">
        <v>893209</v>
      </c>
      <c r="L66" s="39">
        <v>1158202864</v>
      </c>
      <c r="M66" s="39">
        <v>92105099</v>
      </c>
      <c r="N66" s="39">
        <v>641684843</v>
      </c>
      <c r="O66" s="39">
        <v>42.78</v>
      </c>
    </row>
    <row r="67" spans="1:15" x14ac:dyDescent="0.25">
      <c r="A67" t="s">
        <v>1980</v>
      </c>
      <c r="B67" t="s">
        <v>140</v>
      </c>
      <c r="C67" s="24" t="s">
        <v>417</v>
      </c>
      <c r="D67" s="24" t="s">
        <v>138</v>
      </c>
      <c r="E67" s="39">
        <v>2000000000</v>
      </c>
      <c r="G67" s="39">
        <v>0</v>
      </c>
      <c r="H67" s="39">
        <v>2000000000</v>
      </c>
      <c r="I67" s="39">
        <v>0</v>
      </c>
      <c r="J67" s="39">
        <v>2000000000</v>
      </c>
      <c r="K67" s="39">
        <v>487069</v>
      </c>
      <c r="L67" s="39">
        <v>1639825918</v>
      </c>
      <c r="M67" s="39">
        <v>487069</v>
      </c>
      <c r="N67" s="39">
        <v>1639824296</v>
      </c>
      <c r="O67" s="39">
        <v>81.99</v>
      </c>
    </row>
    <row r="68" spans="1:15" x14ac:dyDescent="0.25">
      <c r="A68" t="s">
        <v>1980</v>
      </c>
      <c r="B68" t="s">
        <v>1527</v>
      </c>
      <c r="C68" s="24" t="s">
        <v>1526</v>
      </c>
      <c r="D68" s="24" t="s">
        <v>1525</v>
      </c>
      <c r="E68" s="39">
        <v>2000000000</v>
      </c>
      <c r="G68" s="39">
        <v>0</v>
      </c>
      <c r="H68" s="39">
        <v>2000000000</v>
      </c>
      <c r="I68" s="39">
        <v>0</v>
      </c>
      <c r="J68" s="39">
        <v>2000000000</v>
      </c>
      <c r="K68" s="39">
        <v>487069</v>
      </c>
      <c r="L68" s="39">
        <v>1639825918</v>
      </c>
      <c r="M68" s="39">
        <v>487069</v>
      </c>
      <c r="N68" s="39">
        <v>1639824296</v>
      </c>
      <c r="O68" s="39">
        <v>81.99</v>
      </c>
    </row>
    <row r="69" spans="1:15" x14ac:dyDescent="0.25">
      <c r="A69" t="s">
        <v>1980</v>
      </c>
      <c r="B69" t="s">
        <v>137</v>
      </c>
      <c r="C69" s="24" t="s">
        <v>416</v>
      </c>
      <c r="D69" s="24" t="s">
        <v>1524</v>
      </c>
      <c r="E69" s="39">
        <v>560000000</v>
      </c>
      <c r="G69" s="39">
        <v>0</v>
      </c>
      <c r="H69" s="39">
        <v>560000000</v>
      </c>
      <c r="I69" s="39">
        <v>0</v>
      </c>
      <c r="J69" s="39">
        <v>560000000</v>
      </c>
      <c r="K69" s="39">
        <v>64625820</v>
      </c>
      <c r="L69" s="39">
        <v>349080054</v>
      </c>
      <c r="M69" s="39">
        <v>64625820</v>
      </c>
      <c r="N69" s="39">
        <v>349080054</v>
      </c>
      <c r="O69" s="39">
        <v>62.34</v>
      </c>
    </row>
    <row r="70" spans="1:15" x14ac:dyDescent="0.25">
      <c r="A70" t="s">
        <v>1980</v>
      </c>
      <c r="B70" t="s">
        <v>415</v>
      </c>
      <c r="C70" s="24" t="s">
        <v>414</v>
      </c>
      <c r="D70" s="24" t="s">
        <v>1523</v>
      </c>
      <c r="E70" s="39">
        <v>237000000</v>
      </c>
      <c r="G70" s="39">
        <v>0</v>
      </c>
      <c r="H70" s="39">
        <v>237000000</v>
      </c>
      <c r="I70" s="39">
        <v>0</v>
      </c>
      <c r="J70" s="39">
        <v>237000000</v>
      </c>
      <c r="K70" s="39">
        <v>36369134</v>
      </c>
      <c r="L70" s="39">
        <v>173963961</v>
      </c>
      <c r="M70" s="39">
        <v>36369134</v>
      </c>
      <c r="N70" s="39">
        <v>173963961</v>
      </c>
      <c r="O70" s="39">
        <v>73.400000000000006</v>
      </c>
    </row>
    <row r="71" spans="1:15" x14ac:dyDescent="0.25">
      <c r="A71" t="s">
        <v>1980</v>
      </c>
      <c r="B71" t="s">
        <v>412</v>
      </c>
      <c r="C71" s="24" t="s">
        <v>411</v>
      </c>
      <c r="D71" s="24" t="s">
        <v>410</v>
      </c>
      <c r="E71" s="39">
        <v>44000000</v>
      </c>
      <c r="G71" s="39">
        <v>0</v>
      </c>
      <c r="H71" s="39">
        <v>44000000</v>
      </c>
      <c r="I71" s="39">
        <v>0</v>
      </c>
      <c r="J71" s="39">
        <v>44000000</v>
      </c>
      <c r="K71" s="39">
        <v>5574328</v>
      </c>
      <c r="L71" s="39">
        <v>20246675</v>
      </c>
      <c r="M71" s="39">
        <v>5574328</v>
      </c>
      <c r="N71" s="39">
        <v>20246675</v>
      </c>
      <c r="O71" s="39">
        <v>46.02</v>
      </c>
    </row>
    <row r="72" spans="1:15" x14ac:dyDescent="0.25">
      <c r="A72" t="s">
        <v>1980</v>
      </c>
      <c r="B72" t="s">
        <v>409</v>
      </c>
      <c r="C72" s="24" t="s">
        <v>408</v>
      </c>
      <c r="D72" s="24" t="s">
        <v>407</v>
      </c>
      <c r="E72" s="39">
        <v>16350000</v>
      </c>
      <c r="G72" s="39">
        <v>0</v>
      </c>
      <c r="H72" s="39">
        <v>16350000</v>
      </c>
      <c r="I72" s="39">
        <v>0</v>
      </c>
      <c r="J72" s="39">
        <v>16350000</v>
      </c>
      <c r="K72" s="39">
        <v>6481793</v>
      </c>
      <c r="L72" s="39">
        <v>6481793</v>
      </c>
      <c r="M72" s="39">
        <v>6481793</v>
      </c>
      <c r="N72" s="39">
        <v>6481793</v>
      </c>
      <c r="O72" s="39">
        <v>39.64</v>
      </c>
    </row>
    <row r="73" spans="1:15" x14ac:dyDescent="0.25">
      <c r="A73" t="s">
        <v>1980</v>
      </c>
      <c r="B73" t="s">
        <v>406</v>
      </c>
      <c r="C73" s="24" t="s">
        <v>405</v>
      </c>
      <c r="D73" s="24" t="s">
        <v>1522</v>
      </c>
      <c r="E73" s="39">
        <v>262650000</v>
      </c>
      <c r="G73" s="39">
        <v>0</v>
      </c>
      <c r="H73" s="39">
        <v>262650000</v>
      </c>
      <c r="I73" s="39">
        <v>0</v>
      </c>
      <c r="J73" s="39">
        <v>262650000</v>
      </c>
      <c r="K73" s="39">
        <v>16200565</v>
      </c>
      <c r="L73" s="39">
        <v>148387625</v>
      </c>
      <c r="M73" s="39">
        <v>16200565</v>
      </c>
      <c r="N73" s="39">
        <v>148387625</v>
      </c>
      <c r="O73" s="39">
        <v>56.5</v>
      </c>
    </row>
    <row r="74" spans="1:15" x14ac:dyDescent="0.25">
      <c r="A74" t="s">
        <v>1980</v>
      </c>
      <c r="B74" t="s">
        <v>134</v>
      </c>
      <c r="C74" s="24" t="s">
        <v>403</v>
      </c>
      <c r="D74" s="24" t="s">
        <v>1521</v>
      </c>
      <c r="E74" s="39">
        <v>130000000</v>
      </c>
      <c r="G74" s="39">
        <v>0</v>
      </c>
      <c r="H74" s="39">
        <v>130000000</v>
      </c>
      <c r="I74" s="39">
        <v>0</v>
      </c>
      <c r="J74" s="39">
        <v>130000000</v>
      </c>
      <c r="K74" s="39">
        <v>0</v>
      </c>
      <c r="L74" s="39">
        <v>129918395</v>
      </c>
      <c r="M74" s="39">
        <v>35991600</v>
      </c>
      <c r="N74" s="39">
        <v>77828854</v>
      </c>
      <c r="O74" s="39">
        <v>59.87</v>
      </c>
    </row>
    <row r="75" spans="1:15" x14ac:dyDescent="0.25">
      <c r="A75" t="s">
        <v>1980</v>
      </c>
      <c r="B75" t="s">
        <v>1520</v>
      </c>
      <c r="C75" s="24" t="s">
        <v>1519</v>
      </c>
      <c r="D75" s="24" t="s">
        <v>1518</v>
      </c>
      <c r="E75" s="39">
        <v>130000000</v>
      </c>
      <c r="G75" s="39">
        <v>0</v>
      </c>
      <c r="H75" s="39">
        <v>130000000</v>
      </c>
      <c r="I75" s="39">
        <v>0</v>
      </c>
      <c r="J75" s="39">
        <v>130000000</v>
      </c>
      <c r="K75" s="39">
        <v>0</v>
      </c>
      <c r="L75" s="39">
        <v>129918395</v>
      </c>
      <c r="M75" s="39">
        <v>35991600</v>
      </c>
      <c r="N75" s="39">
        <v>77828854</v>
      </c>
      <c r="O75" s="39">
        <v>59.87</v>
      </c>
    </row>
    <row r="76" spans="1:15" x14ac:dyDescent="0.25">
      <c r="A76" t="s">
        <v>1980</v>
      </c>
      <c r="B76" t="s">
        <v>131</v>
      </c>
      <c r="C76" s="24" t="s">
        <v>402</v>
      </c>
      <c r="D76" s="24" t="s">
        <v>401</v>
      </c>
      <c r="E76" s="39">
        <v>175000000</v>
      </c>
      <c r="G76" s="39">
        <v>0</v>
      </c>
      <c r="H76" s="39">
        <v>175000000</v>
      </c>
      <c r="I76" s="39">
        <v>0</v>
      </c>
      <c r="J76" s="39">
        <v>175000000</v>
      </c>
      <c r="K76" s="39">
        <v>0</v>
      </c>
      <c r="L76" s="39">
        <v>174925361</v>
      </c>
      <c r="M76" s="39">
        <v>8127852</v>
      </c>
      <c r="N76" s="39">
        <v>30066516</v>
      </c>
      <c r="O76" s="39">
        <v>17.18</v>
      </c>
    </row>
    <row r="77" spans="1:15" x14ac:dyDescent="0.25">
      <c r="A77" t="s">
        <v>1980</v>
      </c>
      <c r="B77" t="s">
        <v>400</v>
      </c>
      <c r="C77" s="24" t="s">
        <v>399</v>
      </c>
      <c r="D77" s="24" t="s">
        <v>1718</v>
      </c>
      <c r="E77" s="39">
        <v>0</v>
      </c>
      <c r="G77" s="39">
        <v>29500000</v>
      </c>
      <c r="H77" s="39">
        <v>29500000</v>
      </c>
      <c r="I77" s="39">
        <v>0</v>
      </c>
      <c r="J77" s="39">
        <v>29500000</v>
      </c>
      <c r="K77" s="39">
        <v>22080000</v>
      </c>
      <c r="L77" s="39">
        <v>22080000</v>
      </c>
      <c r="M77" s="39">
        <v>0</v>
      </c>
      <c r="N77" s="39">
        <v>0</v>
      </c>
      <c r="O77" s="39">
        <v>0</v>
      </c>
    </row>
    <row r="78" spans="1:15" x14ac:dyDescent="0.25">
      <c r="A78" t="s">
        <v>1980</v>
      </c>
      <c r="B78" t="s">
        <v>128</v>
      </c>
      <c r="C78" s="24" t="s">
        <v>397</v>
      </c>
      <c r="D78" s="24" t="s">
        <v>123</v>
      </c>
      <c r="E78" s="39">
        <v>90000000</v>
      </c>
      <c r="G78" s="39">
        <v>0</v>
      </c>
      <c r="H78" s="39">
        <v>90000000</v>
      </c>
      <c r="I78" s="39">
        <v>0</v>
      </c>
      <c r="J78" s="39">
        <v>90000000</v>
      </c>
      <c r="K78" s="39">
        <v>0</v>
      </c>
      <c r="L78" s="39">
        <v>87625923</v>
      </c>
      <c r="M78" s="39">
        <v>3358212</v>
      </c>
      <c r="N78" s="39">
        <v>64270459</v>
      </c>
      <c r="O78" s="39">
        <v>71.41</v>
      </c>
    </row>
    <row r="79" spans="1:15" x14ac:dyDescent="0.25">
      <c r="A79" t="s">
        <v>1980</v>
      </c>
      <c r="B79" t="s">
        <v>125</v>
      </c>
      <c r="C79" s="24" t="s">
        <v>395</v>
      </c>
      <c r="D79" s="24" t="s">
        <v>2063</v>
      </c>
      <c r="E79" s="39">
        <v>230000000</v>
      </c>
      <c r="G79" s="39">
        <v>0</v>
      </c>
      <c r="H79" s="39">
        <v>230000000</v>
      </c>
      <c r="I79" s="39">
        <v>0</v>
      </c>
      <c r="J79" s="39">
        <v>230000000</v>
      </c>
      <c r="K79" s="39">
        <v>2428000</v>
      </c>
      <c r="L79" s="39">
        <v>203435695</v>
      </c>
      <c r="M79" s="39">
        <v>7400754</v>
      </c>
      <c r="N79" s="39">
        <v>49340573</v>
      </c>
      <c r="O79" s="39">
        <v>21.45</v>
      </c>
    </row>
    <row r="80" spans="1:15" x14ac:dyDescent="0.25">
      <c r="A80" t="s">
        <v>1980</v>
      </c>
      <c r="B80" t="s">
        <v>2062</v>
      </c>
      <c r="C80" s="24" t="s">
        <v>2061</v>
      </c>
      <c r="D80" s="24" t="s">
        <v>2060</v>
      </c>
      <c r="E80" s="39">
        <v>230000000</v>
      </c>
      <c r="G80" s="39">
        <v>0</v>
      </c>
      <c r="H80" s="39">
        <v>230000000</v>
      </c>
      <c r="I80" s="39">
        <v>0</v>
      </c>
      <c r="J80" s="39">
        <v>230000000</v>
      </c>
      <c r="K80" s="39">
        <v>2428000</v>
      </c>
      <c r="L80" s="39">
        <v>203435695</v>
      </c>
      <c r="M80" s="39">
        <v>7400754</v>
      </c>
      <c r="N80" s="39">
        <v>49340573</v>
      </c>
      <c r="O80" s="39">
        <v>21.45</v>
      </c>
    </row>
    <row r="81" spans="1:15" x14ac:dyDescent="0.25">
      <c r="A81" t="s">
        <v>1980</v>
      </c>
      <c r="B81" t="s">
        <v>119</v>
      </c>
      <c r="C81" s="24" t="s">
        <v>394</v>
      </c>
      <c r="D81" s="24" t="s">
        <v>117</v>
      </c>
      <c r="E81" s="39">
        <v>120000000</v>
      </c>
      <c r="G81" s="39">
        <v>520000000</v>
      </c>
      <c r="H81" s="39">
        <v>640000000</v>
      </c>
      <c r="I81" s="39">
        <v>0</v>
      </c>
      <c r="J81" s="39">
        <v>640000000</v>
      </c>
      <c r="K81" s="39">
        <v>39102241</v>
      </c>
      <c r="L81" s="39">
        <v>386944971</v>
      </c>
      <c r="M81" s="39">
        <v>39102241</v>
      </c>
      <c r="N81" s="39">
        <v>386944971</v>
      </c>
      <c r="O81" s="39">
        <v>60.46</v>
      </c>
    </row>
    <row r="82" spans="1:15" x14ac:dyDescent="0.25">
      <c r="A82" t="s">
        <v>1980</v>
      </c>
      <c r="B82" t="s">
        <v>116</v>
      </c>
      <c r="C82" s="24" t="s">
        <v>393</v>
      </c>
      <c r="D82" s="24" t="s">
        <v>111</v>
      </c>
      <c r="E82" s="39">
        <v>0</v>
      </c>
      <c r="G82" s="39">
        <v>520000000</v>
      </c>
      <c r="H82" s="39">
        <v>520000000</v>
      </c>
      <c r="I82" s="39">
        <v>0</v>
      </c>
      <c r="J82" s="39">
        <v>520000000</v>
      </c>
      <c r="K82" s="39">
        <v>35398004</v>
      </c>
      <c r="L82" s="39">
        <v>366859929</v>
      </c>
      <c r="M82" s="39">
        <v>35398004</v>
      </c>
      <c r="N82" s="39">
        <v>366859929</v>
      </c>
      <c r="O82" s="39">
        <v>70.55</v>
      </c>
    </row>
    <row r="83" spans="1:15" x14ac:dyDescent="0.25">
      <c r="A83" t="s">
        <v>1980</v>
      </c>
      <c r="B83" t="s">
        <v>1517</v>
      </c>
      <c r="C83" s="24" t="s">
        <v>1516</v>
      </c>
      <c r="D83" s="24" t="s">
        <v>1515</v>
      </c>
      <c r="E83" s="39">
        <v>0</v>
      </c>
      <c r="G83" s="39">
        <v>520000000</v>
      </c>
      <c r="H83" s="39">
        <v>520000000</v>
      </c>
      <c r="I83" s="39">
        <v>0</v>
      </c>
      <c r="J83" s="39">
        <v>520000000</v>
      </c>
      <c r="K83" s="39">
        <v>35398004</v>
      </c>
      <c r="L83" s="39">
        <v>366859929</v>
      </c>
      <c r="M83" s="39">
        <v>35398004</v>
      </c>
      <c r="N83" s="39">
        <v>366859929</v>
      </c>
      <c r="O83" s="39">
        <v>70.55</v>
      </c>
    </row>
    <row r="84" spans="1:15" x14ac:dyDescent="0.25">
      <c r="A84" t="s">
        <v>1980</v>
      </c>
      <c r="B84" t="s">
        <v>113</v>
      </c>
      <c r="C84" s="24" t="s">
        <v>1514</v>
      </c>
      <c r="D84" s="24" t="s">
        <v>1513</v>
      </c>
      <c r="E84" s="39">
        <v>120000000</v>
      </c>
      <c r="G84" s="39">
        <v>0</v>
      </c>
      <c r="H84" s="39">
        <v>120000000</v>
      </c>
      <c r="I84" s="39">
        <v>0</v>
      </c>
      <c r="J84" s="39">
        <v>120000000</v>
      </c>
      <c r="K84" s="39">
        <v>3704237</v>
      </c>
      <c r="L84" s="39">
        <v>20085042</v>
      </c>
      <c r="M84" s="39">
        <v>3704237</v>
      </c>
      <c r="N84" s="39">
        <v>20085042</v>
      </c>
      <c r="O84" s="39">
        <v>16.739999999999998</v>
      </c>
    </row>
    <row r="85" spans="1:15" x14ac:dyDescent="0.25">
      <c r="A85" t="s">
        <v>1980</v>
      </c>
      <c r="B85" t="s">
        <v>1330</v>
      </c>
      <c r="C85" s="24" t="s">
        <v>1510</v>
      </c>
      <c r="D85" s="24" t="s">
        <v>1509</v>
      </c>
      <c r="E85" s="39">
        <v>217392218000</v>
      </c>
      <c r="G85" s="39">
        <v>0</v>
      </c>
      <c r="H85" s="39">
        <v>217392218000</v>
      </c>
      <c r="I85" s="39">
        <v>0</v>
      </c>
      <c r="J85" s="39">
        <v>217392218000</v>
      </c>
      <c r="K85" s="39">
        <v>7015872439</v>
      </c>
      <c r="L85" s="39">
        <v>105163257987.88</v>
      </c>
      <c r="M85" s="39">
        <v>13236983848</v>
      </c>
      <c r="N85" s="39">
        <v>55178854223</v>
      </c>
      <c r="O85" s="39">
        <v>25.38</v>
      </c>
    </row>
    <row r="86" spans="1:15" x14ac:dyDescent="0.25">
      <c r="A86" t="s">
        <v>1980</v>
      </c>
      <c r="B86" t="s">
        <v>1327</v>
      </c>
      <c r="C86" s="24" t="s">
        <v>1508</v>
      </c>
      <c r="D86" s="24" t="s">
        <v>358</v>
      </c>
      <c r="E86" s="39">
        <v>215547099000</v>
      </c>
      <c r="G86" s="39">
        <v>-2157969055</v>
      </c>
      <c r="H86" s="39">
        <v>213389129945</v>
      </c>
      <c r="I86" s="39">
        <v>0</v>
      </c>
      <c r="J86" s="39">
        <v>213389129945</v>
      </c>
      <c r="K86" s="39">
        <v>4857903384</v>
      </c>
      <c r="L86" s="39">
        <v>102965387378.88</v>
      </c>
      <c r="M86" s="39">
        <v>11079014793</v>
      </c>
      <c r="N86" s="39">
        <v>52980983614</v>
      </c>
      <c r="O86" s="39">
        <v>24.83</v>
      </c>
    </row>
    <row r="87" spans="1:15" x14ac:dyDescent="0.25">
      <c r="A87" t="s">
        <v>1980</v>
      </c>
      <c r="B87" t="s">
        <v>1507</v>
      </c>
      <c r="C87" s="24" t="s">
        <v>1506</v>
      </c>
      <c r="D87" s="24" t="s">
        <v>1505</v>
      </c>
      <c r="E87" s="39">
        <v>215547099000</v>
      </c>
      <c r="G87" s="39">
        <v>-2157969055</v>
      </c>
      <c r="H87" s="39">
        <v>213389129945</v>
      </c>
      <c r="I87" s="39">
        <v>0</v>
      </c>
      <c r="J87" s="39">
        <v>213389129945</v>
      </c>
      <c r="K87" s="39">
        <v>4857903384</v>
      </c>
      <c r="L87" s="39">
        <v>102965387378.88</v>
      </c>
      <c r="M87" s="39">
        <v>11079014793</v>
      </c>
      <c r="N87" s="39">
        <v>52980983614</v>
      </c>
      <c r="O87" s="39">
        <v>24.83</v>
      </c>
    </row>
    <row r="88" spans="1:15" x14ac:dyDescent="0.25">
      <c r="A88" t="s">
        <v>1980</v>
      </c>
      <c r="B88" t="s">
        <v>1504</v>
      </c>
      <c r="C88" s="24" t="s">
        <v>1503</v>
      </c>
      <c r="D88" s="24" t="s">
        <v>1502</v>
      </c>
      <c r="E88" s="39">
        <v>203307204000</v>
      </c>
      <c r="G88" s="39">
        <v>307851212</v>
      </c>
      <c r="H88" s="39">
        <v>203615055212</v>
      </c>
      <c r="I88" s="39">
        <v>0</v>
      </c>
      <c r="J88" s="39">
        <v>203615055212</v>
      </c>
      <c r="K88" s="39">
        <v>4414043796</v>
      </c>
      <c r="L88" s="39">
        <v>96949050035.880005</v>
      </c>
      <c r="M88" s="39">
        <v>10144081612</v>
      </c>
      <c r="N88" s="39">
        <v>48909026650</v>
      </c>
      <c r="O88" s="39">
        <v>24.02</v>
      </c>
    </row>
    <row r="89" spans="1:15" x14ac:dyDescent="0.25">
      <c r="A89" t="s">
        <v>1980</v>
      </c>
      <c r="B89" t="s">
        <v>2059</v>
      </c>
      <c r="C89" s="24" t="s">
        <v>2058</v>
      </c>
      <c r="D89" s="24" t="s">
        <v>2057</v>
      </c>
      <c r="E89" s="39">
        <v>38000000000</v>
      </c>
      <c r="G89" s="39">
        <v>-1900117100</v>
      </c>
      <c r="H89" s="39">
        <v>36099882900</v>
      </c>
      <c r="I89" s="39">
        <v>0</v>
      </c>
      <c r="J89" s="39">
        <v>36099882900</v>
      </c>
      <c r="K89" s="39">
        <v>815242445</v>
      </c>
      <c r="L89" s="39">
        <v>28776722032</v>
      </c>
      <c r="M89" s="39">
        <v>3422986951</v>
      </c>
      <c r="N89" s="39">
        <v>15193115346</v>
      </c>
      <c r="O89" s="39">
        <v>42.09</v>
      </c>
    </row>
    <row r="90" spans="1:15" x14ac:dyDescent="0.25">
      <c r="A90" t="s">
        <v>1980</v>
      </c>
      <c r="B90" t="s">
        <v>2056</v>
      </c>
      <c r="C90" s="24" t="s">
        <v>2055</v>
      </c>
      <c r="D90" s="24" t="s">
        <v>2054</v>
      </c>
      <c r="E90" s="39">
        <v>38000000000</v>
      </c>
      <c r="G90" s="39">
        <v>-1900117100</v>
      </c>
      <c r="H90" s="39">
        <v>36099882900</v>
      </c>
      <c r="I90" s="39">
        <v>0</v>
      </c>
      <c r="J90" s="39">
        <v>36099882900</v>
      </c>
      <c r="K90" s="39">
        <v>815242445</v>
      </c>
      <c r="L90" s="39">
        <v>28776722032</v>
      </c>
      <c r="M90" s="39">
        <v>3422986951</v>
      </c>
      <c r="N90" s="39">
        <v>15193115346</v>
      </c>
      <c r="O90" s="39">
        <v>42.09</v>
      </c>
    </row>
    <row r="91" spans="1:15" x14ac:dyDescent="0.25">
      <c r="A91" t="s">
        <v>1980</v>
      </c>
      <c r="B91" t="s">
        <v>2053</v>
      </c>
      <c r="C91" s="24" t="s">
        <v>2052</v>
      </c>
      <c r="D91" s="24" t="s">
        <v>2051</v>
      </c>
      <c r="E91" s="39">
        <v>38000000000</v>
      </c>
      <c r="G91" s="39">
        <v>-1900117100</v>
      </c>
      <c r="H91" s="39">
        <v>36099882900</v>
      </c>
      <c r="I91" s="39">
        <v>0</v>
      </c>
      <c r="J91" s="39">
        <v>36099882900</v>
      </c>
      <c r="K91" s="39">
        <v>815242445</v>
      </c>
      <c r="L91" s="39">
        <v>28776722032</v>
      </c>
      <c r="M91" s="39">
        <v>3422986951</v>
      </c>
      <c r="N91" s="39">
        <v>15193115346</v>
      </c>
      <c r="O91" s="39">
        <v>42.09</v>
      </c>
    </row>
    <row r="92" spans="1:15" x14ac:dyDescent="0.25">
      <c r="A92" t="s">
        <v>1980</v>
      </c>
      <c r="B92" t="s">
        <v>2050</v>
      </c>
      <c r="C92" s="24" t="s">
        <v>2049</v>
      </c>
      <c r="D92" s="24" t="s">
        <v>2048</v>
      </c>
      <c r="E92" s="39">
        <v>1410000000</v>
      </c>
      <c r="G92" s="39">
        <v>864550000</v>
      </c>
      <c r="H92" s="39">
        <v>2274550000</v>
      </c>
      <c r="I92" s="39">
        <v>0</v>
      </c>
      <c r="J92" s="39">
        <v>2274550000</v>
      </c>
      <c r="K92" s="39">
        <v>50543939</v>
      </c>
      <c r="L92" s="39">
        <v>1731532810</v>
      </c>
      <c r="M92" s="39">
        <v>283459652</v>
      </c>
      <c r="N92" s="39">
        <v>1113961879</v>
      </c>
      <c r="O92" s="39">
        <v>48.98</v>
      </c>
    </row>
    <row r="93" spans="1:15" x14ac:dyDescent="0.25">
      <c r="A93" t="s">
        <v>1980</v>
      </c>
      <c r="B93" t="s">
        <v>2047</v>
      </c>
      <c r="C93" s="24" t="s">
        <v>2046</v>
      </c>
      <c r="D93" s="24" t="s">
        <v>2045</v>
      </c>
      <c r="E93" s="39">
        <v>1410000000</v>
      </c>
      <c r="G93" s="39">
        <v>864550000</v>
      </c>
      <c r="H93" s="39">
        <v>2274550000</v>
      </c>
      <c r="I93" s="39">
        <v>0</v>
      </c>
      <c r="J93" s="39">
        <v>2274550000</v>
      </c>
      <c r="K93" s="39">
        <v>50543939</v>
      </c>
      <c r="L93" s="39">
        <v>1731532810</v>
      </c>
      <c r="M93" s="39">
        <v>283459652</v>
      </c>
      <c r="N93" s="39">
        <v>1113961879</v>
      </c>
      <c r="O93" s="39">
        <v>48.98</v>
      </c>
    </row>
    <row r="94" spans="1:15" x14ac:dyDescent="0.25">
      <c r="A94" t="s">
        <v>1980</v>
      </c>
      <c r="B94" t="s">
        <v>2044</v>
      </c>
      <c r="C94" s="24" t="s">
        <v>2043</v>
      </c>
      <c r="D94" s="24" t="s">
        <v>2042</v>
      </c>
      <c r="E94" s="39">
        <v>1410000000</v>
      </c>
      <c r="G94" s="39">
        <v>864550000</v>
      </c>
      <c r="H94" s="39">
        <v>2274550000</v>
      </c>
      <c r="I94" s="39">
        <v>0</v>
      </c>
      <c r="J94" s="39">
        <v>2274550000</v>
      </c>
      <c r="K94" s="39">
        <v>50543939</v>
      </c>
      <c r="L94" s="39">
        <v>1731532810</v>
      </c>
      <c r="M94" s="39">
        <v>283459652</v>
      </c>
      <c r="N94" s="39">
        <v>1113961879</v>
      </c>
      <c r="O94" s="39">
        <v>48.98</v>
      </c>
    </row>
    <row r="95" spans="1:15" x14ac:dyDescent="0.25">
      <c r="A95" t="s">
        <v>1980</v>
      </c>
      <c r="B95" t="s">
        <v>2041</v>
      </c>
      <c r="C95" s="24" t="s">
        <v>2040</v>
      </c>
      <c r="D95" s="24" t="s">
        <v>351</v>
      </c>
      <c r="E95" s="39">
        <v>163897204000</v>
      </c>
      <c r="G95" s="39">
        <v>1343418312</v>
      </c>
      <c r="H95" s="39">
        <v>165240622312</v>
      </c>
      <c r="I95" s="39">
        <v>0</v>
      </c>
      <c r="J95" s="39">
        <v>165240622312</v>
      </c>
      <c r="K95" s="39">
        <v>3548257412</v>
      </c>
      <c r="L95" s="39">
        <v>66440795193.879997</v>
      </c>
      <c r="M95" s="39">
        <v>6437635009</v>
      </c>
      <c r="N95" s="39">
        <v>32601949425</v>
      </c>
      <c r="O95" s="39">
        <v>19.73</v>
      </c>
    </row>
    <row r="96" spans="1:15" x14ac:dyDescent="0.25">
      <c r="A96" t="s">
        <v>1980</v>
      </c>
      <c r="B96" t="s">
        <v>2039</v>
      </c>
      <c r="C96" s="24" t="s">
        <v>2038</v>
      </c>
      <c r="D96" s="24" t="s">
        <v>2037</v>
      </c>
      <c r="E96" s="39">
        <v>88159781000</v>
      </c>
      <c r="G96" s="39">
        <v>65820267</v>
      </c>
      <c r="H96" s="39">
        <v>88225601267</v>
      </c>
      <c r="I96" s="39">
        <v>0</v>
      </c>
      <c r="J96" s="39">
        <v>88225601267</v>
      </c>
      <c r="K96" s="39">
        <v>29352000</v>
      </c>
      <c r="L96" s="39">
        <v>13146003222.879999</v>
      </c>
      <c r="M96" s="39">
        <v>241023868</v>
      </c>
      <c r="N96" s="39">
        <v>1689087117</v>
      </c>
      <c r="O96" s="39">
        <v>1.91</v>
      </c>
    </row>
    <row r="97" spans="1:15" x14ac:dyDescent="0.25">
      <c r="A97" t="s">
        <v>1980</v>
      </c>
      <c r="B97" t="s">
        <v>2036</v>
      </c>
      <c r="C97" s="24" t="s">
        <v>2035</v>
      </c>
      <c r="D97" s="24" t="s">
        <v>2034</v>
      </c>
      <c r="E97" s="39">
        <v>88159781000</v>
      </c>
      <c r="G97" s="39">
        <v>65820267</v>
      </c>
      <c r="H97" s="39">
        <v>88225601267</v>
      </c>
      <c r="I97" s="39">
        <v>0</v>
      </c>
      <c r="J97" s="39">
        <v>88225601267</v>
      </c>
      <c r="K97" s="39">
        <v>29352000</v>
      </c>
      <c r="L97" s="39">
        <v>13146003222.879999</v>
      </c>
      <c r="M97" s="39">
        <v>241023868</v>
      </c>
      <c r="N97" s="39">
        <v>1689087117</v>
      </c>
      <c r="O97" s="39">
        <v>1.91</v>
      </c>
    </row>
    <row r="98" spans="1:15" x14ac:dyDescent="0.25">
      <c r="A98" t="s">
        <v>1980</v>
      </c>
      <c r="B98" t="s">
        <v>2033</v>
      </c>
      <c r="C98" s="24" t="s">
        <v>2032</v>
      </c>
      <c r="D98" s="24" t="s">
        <v>2031</v>
      </c>
      <c r="E98" s="39">
        <v>2810674000</v>
      </c>
      <c r="G98" s="39">
        <v>-65000000</v>
      </c>
      <c r="H98" s="39">
        <v>2745674000</v>
      </c>
      <c r="I98" s="39">
        <v>0</v>
      </c>
      <c r="J98" s="39">
        <v>2745674000</v>
      </c>
      <c r="K98" s="39">
        <v>51901883</v>
      </c>
      <c r="L98" s="39">
        <v>2281094913</v>
      </c>
      <c r="M98" s="39">
        <v>650487698</v>
      </c>
      <c r="N98" s="39">
        <v>976228443</v>
      </c>
      <c r="O98" s="39">
        <v>35.56</v>
      </c>
    </row>
    <row r="99" spans="1:15" x14ac:dyDescent="0.25">
      <c r="A99" t="s">
        <v>1980</v>
      </c>
      <c r="B99" t="s">
        <v>2030</v>
      </c>
      <c r="C99" s="24" t="s">
        <v>2029</v>
      </c>
      <c r="D99" s="24" t="s">
        <v>2028</v>
      </c>
      <c r="E99" s="39">
        <v>2810674000</v>
      </c>
      <c r="G99" s="39">
        <v>-65000000</v>
      </c>
      <c r="H99" s="39">
        <v>2745674000</v>
      </c>
      <c r="I99" s="39">
        <v>0</v>
      </c>
      <c r="J99" s="39">
        <v>2745674000</v>
      </c>
      <c r="K99" s="39">
        <v>51901883</v>
      </c>
      <c r="L99" s="39">
        <v>2281094913</v>
      </c>
      <c r="M99" s="39">
        <v>650487698</v>
      </c>
      <c r="N99" s="39">
        <v>976228443</v>
      </c>
      <c r="O99" s="39">
        <v>35.56</v>
      </c>
    </row>
    <row r="100" spans="1:15" x14ac:dyDescent="0.25">
      <c r="A100" t="s">
        <v>1980</v>
      </c>
      <c r="B100" t="s">
        <v>2027</v>
      </c>
      <c r="C100" s="24" t="s">
        <v>2026</v>
      </c>
      <c r="D100" s="24" t="s">
        <v>2025</v>
      </c>
      <c r="E100" s="39">
        <v>18030000000</v>
      </c>
      <c r="G100" s="39">
        <v>-222426062</v>
      </c>
      <c r="H100" s="39">
        <v>17807573938</v>
      </c>
      <c r="I100" s="39">
        <v>0</v>
      </c>
      <c r="J100" s="39">
        <v>17807573938</v>
      </c>
      <c r="K100" s="39">
        <v>346580585</v>
      </c>
      <c r="L100" s="39">
        <v>15642179181</v>
      </c>
      <c r="M100" s="39">
        <v>1833637614</v>
      </c>
      <c r="N100" s="39">
        <v>9615610050</v>
      </c>
      <c r="O100" s="39">
        <v>540</v>
      </c>
    </row>
    <row r="101" spans="1:15" x14ac:dyDescent="0.25">
      <c r="A101" t="s">
        <v>1980</v>
      </c>
      <c r="B101" t="s">
        <v>2024</v>
      </c>
      <c r="C101" s="24" t="s">
        <v>2023</v>
      </c>
      <c r="D101" s="24" t="s">
        <v>2022</v>
      </c>
      <c r="E101" s="39">
        <v>18030000000</v>
      </c>
      <c r="G101" s="39">
        <v>-222426062</v>
      </c>
      <c r="H101" s="39">
        <v>17807573938</v>
      </c>
      <c r="I101" s="39">
        <v>0</v>
      </c>
      <c r="J101" s="39">
        <v>17807573938</v>
      </c>
      <c r="K101" s="39">
        <v>346580585</v>
      </c>
      <c r="L101" s="39">
        <v>15642179181</v>
      </c>
      <c r="M101" s="39">
        <v>1833637614</v>
      </c>
      <c r="N101" s="39">
        <v>9615610050</v>
      </c>
      <c r="O101" s="39">
        <v>540</v>
      </c>
    </row>
    <row r="102" spans="1:15" x14ac:dyDescent="0.25">
      <c r="A102" t="s">
        <v>1980</v>
      </c>
      <c r="B102" t="s">
        <v>2021</v>
      </c>
      <c r="C102" s="24" t="s">
        <v>2020</v>
      </c>
      <c r="D102" s="24" t="s">
        <v>2019</v>
      </c>
      <c r="E102" s="39">
        <v>50026749000</v>
      </c>
      <c r="G102" s="39">
        <v>0</v>
      </c>
      <c r="H102" s="39">
        <v>50026749000</v>
      </c>
      <c r="I102" s="39">
        <v>0</v>
      </c>
      <c r="J102" s="39">
        <v>50026749000</v>
      </c>
      <c r="K102" s="39">
        <v>2840281288</v>
      </c>
      <c r="L102" s="39">
        <v>29777581582</v>
      </c>
      <c r="M102" s="39">
        <v>2889900657</v>
      </c>
      <c r="N102" s="39">
        <v>17551953502</v>
      </c>
      <c r="O102" s="39">
        <v>35.090000000000003</v>
      </c>
    </row>
    <row r="103" spans="1:15" x14ac:dyDescent="0.25">
      <c r="A103" t="s">
        <v>1980</v>
      </c>
      <c r="B103" t="s">
        <v>2018</v>
      </c>
      <c r="C103" s="24" t="s">
        <v>2017</v>
      </c>
      <c r="D103" s="24" t="s">
        <v>2016</v>
      </c>
      <c r="E103" s="39">
        <v>50026749000</v>
      </c>
      <c r="G103" s="39">
        <v>0</v>
      </c>
      <c r="H103" s="39">
        <v>50026749000</v>
      </c>
      <c r="I103" s="39">
        <v>0</v>
      </c>
      <c r="J103" s="39">
        <v>50026749000</v>
      </c>
      <c r="K103" s="39">
        <v>2840281288</v>
      </c>
      <c r="L103" s="39">
        <v>29777581582</v>
      </c>
      <c r="M103" s="39">
        <v>2889900657</v>
      </c>
      <c r="N103" s="39">
        <v>17551953502</v>
      </c>
      <c r="O103" s="39">
        <v>35.090000000000003</v>
      </c>
    </row>
    <row r="104" spans="1:15" x14ac:dyDescent="0.25">
      <c r="A104" t="s">
        <v>1980</v>
      </c>
      <c r="B104" t="s">
        <v>2015</v>
      </c>
      <c r="C104" s="24" t="s">
        <v>2014</v>
      </c>
      <c r="D104" s="24" t="s">
        <v>2013</v>
      </c>
      <c r="E104" s="39">
        <v>4770000000</v>
      </c>
      <c r="G104" s="39">
        <v>1565024107</v>
      </c>
      <c r="H104" s="39">
        <v>6335024107</v>
      </c>
      <c r="I104" s="39">
        <v>0</v>
      </c>
      <c r="J104" s="39">
        <v>6335024107</v>
      </c>
      <c r="K104" s="39">
        <v>280141656</v>
      </c>
      <c r="L104" s="39">
        <v>5593936295</v>
      </c>
      <c r="M104" s="39">
        <v>822585172</v>
      </c>
      <c r="N104" s="39">
        <v>2769070313</v>
      </c>
      <c r="O104" s="39">
        <v>43.71</v>
      </c>
    </row>
    <row r="105" spans="1:15" x14ac:dyDescent="0.25">
      <c r="A105" t="s">
        <v>1980</v>
      </c>
      <c r="B105" t="s">
        <v>2012</v>
      </c>
      <c r="C105" s="24" t="s">
        <v>2011</v>
      </c>
      <c r="D105" s="24" t="s">
        <v>2010</v>
      </c>
      <c r="E105" s="39">
        <v>4770000000</v>
      </c>
      <c r="G105" s="39">
        <v>1565024107</v>
      </c>
      <c r="H105" s="39">
        <v>6335024107</v>
      </c>
      <c r="I105" s="39">
        <v>0</v>
      </c>
      <c r="J105" s="39">
        <v>6335024107</v>
      </c>
      <c r="K105" s="39">
        <v>280141656</v>
      </c>
      <c r="L105" s="39">
        <v>5593936295</v>
      </c>
      <c r="M105" s="39">
        <v>822585172</v>
      </c>
      <c r="N105" s="39">
        <v>2769070313</v>
      </c>
      <c r="O105" s="39">
        <v>43.71</v>
      </c>
    </row>
    <row r="106" spans="1:15" x14ac:dyDescent="0.25">
      <c r="A106" t="s">
        <v>1980</v>
      </c>
      <c r="B106" t="s">
        <v>2009</v>
      </c>
      <c r="C106" s="24" t="s">
        <v>2008</v>
      </c>
      <c r="D106" s="24" t="s">
        <v>2007</v>
      </c>
      <c r="E106" s="39">
        <v>50000000</v>
      </c>
      <c r="G106" s="39">
        <v>0</v>
      </c>
      <c r="H106" s="39">
        <v>50000000</v>
      </c>
      <c r="I106" s="39">
        <v>0</v>
      </c>
      <c r="J106" s="39">
        <v>50000000</v>
      </c>
      <c r="K106" s="39">
        <v>0</v>
      </c>
      <c r="L106" s="39">
        <v>0</v>
      </c>
      <c r="M106" s="39">
        <v>0</v>
      </c>
      <c r="N106" s="39">
        <v>0</v>
      </c>
      <c r="O106" s="39">
        <v>0</v>
      </c>
    </row>
    <row r="107" spans="1:15" x14ac:dyDescent="0.25">
      <c r="A107" t="s">
        <v>1980</v>
      </c>
      <c r="B107" t="s">
        <v>2006</v>
      </c>
      <c r="C107" s="24" t="s">
        <v>2005</v>
      </c>
      <c r="D107" s="24" t="s">
        <v>2004</v>
      </c>
      <c r="E107" s="39">
        <v>50000000</v>
      </c>
      <c r="G107" s="39">
        <v>0</v>
      </c>
      <c r="H107" s="39">
        <v>50000000</v>
      </c>
      <c r="I107" s="39">
        <v>0</v>
      </c>
      <c r="J107" s="39">
        <v>50000000</v>
      </c>
      <c r="K107" s="39">
        <v>0</v>
      </c>
      <c r="L107" s="39">
        <v>0</v>
      </c>
      <c r="M107" s="39">
        <v>0</v>
      </c>
      <c r="N107" s="39">
        <v>0</v>
      </c>
      <c r="O107" s="39">
        <v>0</v>
      </c>
    </row>
    <row r="108" spans="1:15" x14ac:dyDescent="0.25">
      <c r="A108" t="s">
        <v>1980</v>
      </c>
      <c r="B108" t="s">
        <v>2003</v>
      </c>
      <c r="C108" s="24" t="s">
        <v>2002</v>
      </c>
      <c r="D108" s="24" t="s">
        <v>2001</v>
      </c>
      <c r="E108" s="39">
        <v>50000000</v>
      </c>
      <c r="G108" s="39">
        <v>0</v>
      </c>
      <c r="H108" s="39">
        <v>50000000</v>
      </c>
      <c r="I108" s="39">
        <v>0</v>
      </c>
      <c r="J108" s="39">
        <v>50000000</v>
      </c>
      <c r="K108" s="39">
        <v>0</v>
      </c>
      <c r="L108" s="39">
        <v>0</v>
      </c>
      <c r="M108" s="39">
        <v>0</v>
      </c>
      <c r="N108" s="39">
        <v>0</v>
      </c>
      <c r="O108" s="39">
        <v>0</v>
      </c>
    </row>
    <row r="109" spans="1:15" x14ac:dyDescent="0.25">
      <c r="A109" t="s">
        <v>1980</v>
      </c>
      <c r="B109" t="s">
        <v>2000</v>
      </c>
      <c r="C109" s="24" t="s">
        <v>1999</v>
      </c>
      <c r="D109" s="24" t="s">
        <v>1998</v>
      </c>
      <c r="E109" s="39">
        <v>50000000</v>
      </c>
      <c r="G109" s="39">
        <v>0</v>
      </c>
      <c r="H109" s="39">
        <v>50000000</v>
      </c>
      <c r="I109" s="39">
        <v>0</v>
      </c>
      <c r="J109" s="39">
        <v>50000000</v>
      </c>
      <c r="K109" s="39">
        <v>0</v>
      </c>
      <c r="L109" s="39">
        <v>0</v>
      </c>
      <c r="M109" s="39">
        <v>0</v>
      </c>
      <c r="N109" s="39">
        <v>0</v>
      </c>
      <c r="O109" s="39">
        <v>0</v>
      </c>
    </row>
    <row r="110" spans="1:15" x14ac:dyDescent="0.25">
      <c r="A110" t="s">
        <v>1980</v>
      </c>
      <c r="B110" t="s">
        <v>1623</v>
      </c>
      <c r="C110" s="24" t="s">
        <v>1622</v>
      </c>
      <c r="D110" s="24" t="s">
        <v>1621</v>
      </c>
      <c r="E110" s="39">
        <v>4310000000</v>
      </c>
      <c r="G110" s="39">
        <v>-2400000000</v>
      </c>
      <c r="H110" s="39">
        <v>1910000000</v>
      </c>
      <c r="I110" s="39">
        <v>0</v>
      </c>
      <c r="J110" s="39">
        <v>1910000000</v>
      </c>
      <c r="K110" s="39">
        <v>23503912</v>
      </c>
      <c r="L110" s="39">
        <v>1222840201</v>
      </c>
      <c r="M110" s="39">
        <v>121909378</v>
      </c>
      <c r="N110" s="39">
        <v>725510832</v>
      </c>
      <c r="O110" s="39">
        <v>37.979999999999997</v>
      </c>
    </row>
    <row r="111" spans="1:15" x14ac:dyDescent="0.25">
      <c r="A111" t="s">
        <v>1980</v>
      </c>
      <c r="B111" t="s">
        <v>1854</v>
      </c>
      <c r="C111" s="24" t="s">
        <v>1853</v>
      </c>
      <c r="D111" s="24" t="s">
        <v>1222</v>
      </c>
      <c r="E111" s="39">
        <v>4310000000</v>
      </c>
      <c r="G111" s="39">
        <v>-2400000000</v>
      </c>
      <c r="H111" s="39">
        <v>1910000000</v>
      </c>
      <c r="I111" s="39">
        <v>0</v>
      </c>
      <c r="J111" s="39">
        <v>1910000000</v>
      </c>
      <c r="K111" s="39">
        <v>23503912</v>
      </c>
      <c r="L111" s="39">
        <v>1222840201</v>
      </c>
      <c r="M111" s="39">
        <v>121909378</v>
      </c>
      <c r="N111" s="39">
        <v>725510832</v>
      </c>
      <c r="O111" s="39">
        <v>37.979999999999997</v>
      </c>
    </row>
    <row r="112" spans="1:15" x14ac:dyDescent="0.25">
      <c r="A112" t="s">
        <v>1980</v>
      </c>
      <c r="B112" t="s">
        <v>1997</v>
      </c>
      <c r="C112" s="24" t="s">
        <v>1996</v>
      </c>
      <c r="D112" s="24" t="s">
        <v>1995</v>
      </c>
      <c r="E112" s="39">
        <v>4310000000</v>
      </c>
      <c r="G112" s="39">
        <v>-2400000000</v>
      </c>
      <c r="H112" s="39">
        <v>1910000000</v>
      </c>
      <c r="I112" s="39">
        <v>0</v>
      </c>
      <c r="J112" s="39">
        <v>1910000000</v>
      </c>
      <c r="K112" s="39">
        <v>23503912</v>
      </c>
      <c r="L112" s="39">
        <v>1222840201</v>
      </c>
      <c r="M112" s="39">
        <v>121909378</v>
      </c>
      <c r="N112" s="39">
        <v>725510832</v>
      </c>
      <c r="O112" s="39">
        <v>37.979999999999997</v>
      </c>
    </row>
    <row r="113" spans="1:15" x14ac:dyDescent="0.25">
      <c r="A113" t="s">
        <v>1980</v>
      </c>
      <c r="B113" t="s">
        <v>1994</v>
      </c>
      <c r="C113" s="24" t="s">
        <v>1993</v>
      </c>
      <c r="D113" s="24" t="s">
        <v>1992</v>
      </c>
      <c r="E113" s="39">
        <v>4310000000</v>
      </c>
      <c r="G113" s="39">
        <v>-2400000000</v>
      </c>
      <c r="H113" s="39">
        <v>1910000000</v>
      </c>
      <c r="I113" s="39">
        <v>0</v>
      </c>
      <c r="J113" s="39">
        <v>1910000000</v>
      </c>
      <c r="K113" s="39">
        <v>23503912</v>
      </c>
      <c r="L113" s="39">
        <v>1222840201</v>
      </c>
      <c r="M113" s="39">
        <v>121909378</v>
      </c>
      <c r="N113" s="39">
        <v>725510832</v>
      </c>
      <c r="O113" s="39">
        <v>37.979999999999997</v>
      </c>
    </row>
    <row r="114" spans="1:15" x14ac:dyDescent="0.25">
      <c r="A114" t="s">
        <v>1980</v>
      </c>
      <c r="B114" t="s">
        <v>1474</v>
      </c>
      <c r="C114" s="24" t="s">
        <v>1473</v>
      </c>
      <c r="D114" s="24" t="s">
        <v>1472</v>
      </c>
      <c r="E114" s="39">
        <v>7929895000</v>
      </c>
      <c r="G114" s="39">
        <v>-65820267</v>
      </c>
      <c r="H114" s="39">
        <v>7864074733</v>
      </c>
      <c r="I114" s="39">
        <v>0</v>
      </c>
      <c r="J114" s="39">
        <v>7864074733</v>
      </c>
      <c r="K114" s="39">
        <v>420355676</v>
      </c>
      <c r="L114" s="39">
        <v>4793497142</v>
      </c>
      <c r="M114" s="39">
        <v>813023803</v>
      </c>
      <c r="N114" s="39">
        <v>3346446132</v>
      </c>
      <c r="O114" s="39">
        <v>42.55</v>
      </c>
    </row>
    <row r="115" spans="1:15" x14ac:dyDescent="0.25">
      <c r="A115" t="s">
        <v>1980</v>
      </c>
      <c r="B115" t="s">
        <v>1471</v>
      </c>
      <c r="C115" s="24" t="s">
        <v>1470</v>
      </c>
      <c r="D115" s="24" t="s">
        <v>1469</v>
      </c>
      <c r="E115" s="39">
        <v>20000000</v>
      </c>
      <c r="G115" s="39">
        <v>0</v>
      </c>
      <c r="H115" s="39">
        <v>20000000</v>
      </c>
      <c r="I115" s="39">
        <v>0</v>
      </c>
      <c r="J115" s="39">
        <v>20000000</v>
      </c>
      <c r="K115" s="39">
        <v>0</v>
      </c>
      <c r="L115" s="39">
        <v>0</v>
      </c>
      <c r="M115" s="39">
        <v>0</v>
      </c>
      <c r="N115" s="39">
        <v>0</v>
      </c>
      <c r="O115" s="39">
        <v>0</v>
      </c>
    </row>
    <row r="116" spans="1:15" x14ac:dyDescent="0.25">
      <c r="A116" t="s">
        <v>1980</v>
      </c>
      <c r="B116" t="s">
        <v>1991</v>
      </c>
      <c r="C116" s="24" t="s">
        <v>1990</v>
      </c>
      <c r="D116" s="24" t="s">
        <v>1989</v>
      </c>
      <c r="E116" s="39">
        <v>20000000</v>
      </c>
      <c r="G116" s="39">
        <v>0</v>
      </c>
      <c r="H116" s="39">
        <v>20000000</v>
      </c>
      <c r="I116" s="39">
        <v>0</v>
      </c>
      <c r="J116" s="39">
        <v>20000000</v>
      </c>
      <c r="K116" s="39">
        <v>0</v>
      </c>
      <c r="L116" s="39">
        <v>0</v>
      </c>
      <c r="M116" s="39">
        <v>0</v>
      </c>
      <c r="N116" s="39">
        <v>0</v>
      </c>
      <c r="O116" s="39">
        <v>0</v>
      </c>
    </row>
    <row r="117" spans="1:15" x14ac:dyDescent="0.25">
      <c r="A117" t="s">
        <v>1980</v>
      </c>
      <c r="B117" t="s">
        <v>1988</v>
      </c>
      <c r="C117" s="24" t="s">
        <v>1987</v>
      </c>
      <c r="D117" s="24" t="s">
        <v>1986</v>
      </c>
      <c r="E117" s="39">
        <v>20000000</v>
      </c>
      <c r="G117" s="39">
        <v>0</v>
      </c>
      <c r="H117" s="39">
        <v>20000000</v>
      </c>
      <c r="I117" s="39">
        <v>0</v>
      </c>
      <c r="J117" s="39">
        <v>20000000</v>
      </c>
      <c r="K117" s="39">
        <v>0</v>
      </c>
      <c r="L117" s="39">
        <v>0</v>
      </c>
      <c r="M117" s="39">
        <v>0</v>
      </c>
      <c r="N117" s="39">
        <v>0</v>
      </c>
      <c r="O117" s="39">
        <v>0</v>
      </c>
    </row>
    <row r="118" spans="1:15" x14ac:dyDescent="0.25">
      <c r="A118" t="s">
        <v>1980</v>
      </c>
      <c r="B118" t="s">
        <v>1462</v>
      </c>
      <c r="C118" s="24" t="s">
        <v>1461</v>
      </c>
      <c r="D118" s="24" t="s">
        <v>1460</v>
      </c>
      <c r="E118" s="39">
        <v>7909895000</v>
      </c>
      <c r="G118" s="39">
        <v>-65820267</v>
      </c>
      <c r="H118" s="39">
        <v>7844074733</v>
      </c>
      <c r="I118" s="39">
        <v>0</v>
      </c>
      <c r="J118" s="39">
        <v>7844074733</v>
      </c>
      <c r="K118" s="39">
        <v>420355676</v>
      </c>
      <c r="L118" s="39">
        <v>4793497142</v>
      </c>
      <c r="M118" s="39">
        <v>813023803</v>
      </c>
      <c r="N118" s="39">
        <v>3346446132</v>
      </c>
      <c r="O118" s="39">
        <v>42.66</v>
      </c>
    </row>
    <row r="119" spans="1:15" x14ac:dyDescent="0.25">
      <c r="A119" t="s">
        <v>1980</v>
      </c>
      <c r="B119" t="s">
        <v>1985</v>
      </c>
      <c r="C119" s="24" t="s">
        <v>1984</v>
      </c>
      <c r="D119" s="24" t="s">
        <v>1457</v>
      </c>
      <c r="E119" s="39">
        <v>7909895000</v>
      </c>
      <c r="G119" s="39">
        <v>-65820267</v>
      </c>
      <c r="H119" s="39">
        <v>7844074733</v>
      </c>
      <c r="I119" s="39">
        <v>0</v>
      </c>
      <c r="J119" s="39">
        <v>7844074733</v>
      </c>
      <c r="K119" s="39">
        <v>420355676</v>
      </c>
      <c r="L119" s="39">
        <v>4793497142</v>
      </c>
      <c r="M119" s="39">
        <v>813023803</v>
      </c>
      <c r="N119" s="39">
        <v>3346446132</v>
      </c>
      <c r="O119" s="39">
        <v>42.66</v>
      </c>
    </row>
    <row r="120" spans="1:15" x14ac:dyDescent="0.25">
      <c r="A120" t="s">
        <v>1980</v>
      </c>
      <c r="B120" t="s">
        <v>1983</v>
      </c>
      <c r="C120" s="24" t="s">
        <v>1982</v>
      </c>
      <c r="D120" s="24" t="s">
        <v>1981</v>
      </c>
      <c r="E120" s="39">
        <v>7909895000</v>
      </c>
      <c r="G120" s="39">
        <v>-65820267</v>
      </c>
      <c r="H120" s="39">
        <v>7844074733</v>
      </c>
      <c r="I120" s="39">
        <v>0</v>
      </c>
      <c r="J120" s="39">
        <v>7844074733</v>
      </c>
      <c r="K120" s="39">
        <v>420355676</v>
      </c>
      <c r="L120" s="39">
        <v>4793497142</v>
      </c>
      <c r="M120" s="39">
        <v>813023803</v>
      </c>
      <c r="N120" s="39">
        <v>3346446132</v>
      </c>
      <c r="O120" s="39">
        <v>42.66</v>
      </c>
    </row>
    <row r="121" spans="1:15" x14ac:dyDescent="0.25">
      <c r="A121" t="s">
        <v>1980</v>
      </c>
      <c r="B121" t="s">
        <v>1309</v>
      </c>
      <c r="C121" s="24" t="s">
        <v>1452</v>
      </c>
      <c r="D121" s="24" t="s">
        <v>1451</v>
      </c>
      <c r="E121" s="39">
        <v>1845119000</v>
      </c>
      <c r="G121" s="39">
        <v>2157969055</v>
      </c>
      <c r="H121" s="39">
        <v>4003088055</v>
      </c>
      <c r="I121" s="39">
        <v>0</v>
      </c>
      <c r="J121" s="39">
        <v>4003088055</v>
      </c>
      <c r="K121" s="39">
        <v>2157969055</v>
      </c>
      <c r="L121" s="39">
        <v>2197870609</v>
      </c>
      <c r="M121" s="39">
        <v>2157969055</v>
      </c>
      <c r="N121" s="39">
        <v>2197870609</v>
      </c>
      <c r="O121" s="39">
        <v>54.9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topLeftCell="A80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39" bestFit="1" customWidth="1"/>
    <col min="6" max="6" width="11.42578125" style="39"/>
    <col min="7" max="7" width="16.85546875" style="39" bestFit="1" customWidth="1"/>
    <col min="8" max="8" width="17.85546875" style="39" bestFit="1" customWidth="1"/>
    <col min="9" max="9" width="5" style="39" bestFit="1" customWidth="1"/>
    <col min="10" max="10" width="17.85546875" style="39" bestFit="1" customWidth="1"/>
    <col min="11" max="11" width="16.85546875" style="39" bestFit="1" customWidth="1"/>
    <col min="12" max="12" width="17.85546875" style="39" bestFit="1" customWidth="1"/>
    <col min="13" max="13" width="16.85546875" style="39" bestFit="1" customWidth="1"/>
    <col min="14" max="14" width="17.85546875" style="39" bestFit="1" customWidth="1"/>
    <col min="15" max="15" width="8" style="39" bestFit="1" customWidth="1"/>
  </cols>
  <sheetData>
    <row r="1" spans="1:15" x14ac:dyDescent="0.25">
      <c r="A1" t="s">
        <v>2123</v>
      </c>
      <c r="B1" s="45"/>
      <c r="C1" s="24" t="s">
        <v>2125</v>
      </c>
    </row>
    <row r="2" spans="1:15" x14ac:dyDescent="0.25">
      <c r="A2" t="s">
        <v>2124</v>
      </c>
      <c r="B2" s="45"/>
      <c r="C2" s="24" t="s">
        <v>2123</v>
      </c>
    </row>
    <row r="3" spans="1:15" x14ac:dyDescent="0.25">
      <c r="A3">
        <v>104</v>
      </c>
      <c r="B3" s="45"/>
      <c r="C3" s="24" t="s">
        <v>2122</v>
      </c>
    </row>
    <row r="4" spans="1:15" x14ac:dyDescent="0.25">
      <c r="B4" s="45"/>
      <c r="C4" s="49" t="s">
        <v>315</v>
      </c>
    </row>
    <row r="5" spans="1:15" x14ac:dyDescent="0.25">
      <c r="B5" s="45"/>
      <c r="C5" s="48">
        <v>104</v>
      </c>
      <c r="D5" s="4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x14ac:dyDescent="0.25">
      <c r="B6" s="45"/>
      <c r="C6" t="str">
        <f>MID(17:17,1,1)</f>
        <v>3</v>
      </c>
    </row>
    <row r="7" spans="1:15" x14ac:dyDescent="0.25">
      <c r="B7" s="45"/>
      <c r="C7" s="24"/>
      <c r="D7" t="str">
        <f>MID(C1,FIND("Mes =",C1,1)+5,3)</f>
        <v xml:space="preserve"> 9 </v>
      </c>
      <c r="E7" s="39" t="str">
        <f>MID(C1,FIND("Entidad =",C1,1)+10,3)</f>
        <v>213</v>
      </c>
      <c r="F7" s="39" t="str">
        <f>MID(C1,FIND("Ejecutora =",C1,1)+12,2)</f>
        <v>01</v>
      </c>
      <c r="H7" s="39" t="s">
        <v>1573</v>
      </c>
      <c r="I7" s="39" t="s">
        <v>2070</v>
      </c>
    </row>
    <row r="8" spans="1:15" x14ac:dyDescent="0.25">
      <c r="B8" s="45"/>
      <c r="C8" s="24"/>
      <c r="D8" t="s">
        <v>2121</v>
      </c>
    </row>
    <row r="9" spans="1:15" x14ac:dyDescent="0.25">
      <c r="B9" s="45"/>
      <c r="C9" s="24"/>
    </row>
    <row r="10" spans="1:15" x14ac:dyDescent="0.25">
      <c r="B10" s="45"/>
      <c r="C10" s="24"/>
    </row>
    <row r="11" spans="1:15" x14ac:dyDescent="0.25">
      <c r="B11" s="45"/>
      <c r="C11" s="24"/>
    </row>
    <row r="12" spans="1:15" ht="90" x14ac:dyDescent="0.25">
      <c r="A12" t="s">
        <v>304</v>
      </c>
      <c r="B12" s="44" t="s">
        <v>303</v>
      </c>
      <c r="C12" s="43" t="s">
        <v>302</v>
      </c>
      <c r="D12" s="42" t="s">
        <v>301</v>
      </c>
      <c r="E12" s="41" t="s">
        <v>300</v>
      </c>
      <c r="F12" s="40" t="s">
        <v>299</v>
      </c>
      <c r="G12" s="41" t="s">
        <v>298</v>
      </c>
      <c r="H12" s="40" t="s">
        <v>297</v>
      </c>
      <c r="I12" s="40" t="s">
        <v>296</v>
      </c>
      <c r="J12" s="40" t="s">
        <v>295</v>
      </c>
      <c r="K12" s="40" t="s">
        <v>294</v>
      </c>
      <c r="L12" s="41" t="s">
        <v>293</v>
      </c>
      <c r="M12" s="40" t="s">
        <v>292</v>
      </c>
      <c r="N12" s="41" t="s">
        <v>291</v>
      </c>
      <c r="O12" s="40" t="s">
        <v>290</v>
      </c>
    </row>
    <row r="13" spans="1:15" x14ac:dyDescent="0.25">
      <c r="C13" s="24"/>
    </row>
    <row r="14" spans="1:15" x14ac:dyDescent="0.25">
      <c r="A14" t="s">
        <v>2075</v>
      </c>
      <c r="B14" t="s">
        <v>275</v>
      </c>
      <c r="C14" s="24" t="s">
        <v>274</v>
      </c>
      <c r="D14" s="24" t="s">
        <v>499</v>
      </c>
      <c r="E14" s="39">
        <v>31905699000</v>
      </c>
      <c r="G14" s="39">
        <v>2049892185</v>
      </c>
      <c r="H14" s="39">
        <v>33955591185</v>
      </c>
      <c r="I14" s="39">
        <v>0</v>
      </c>
      <c r="J14" s="39">
        <v>33955591185</v>
      </c>
      <c r="K14" s="39">
        <v>1110128162</v>
      </c>
      <c r="L14" s="39">
        <v>20441157100</v>
      </c>
      <c r="M14" s="39">
        <v>1830271331</v>
      </c>
      <c r="N14" s="39">
        <v>10397568653</v>
      </c>
      <c r="O14" s="39">
        <v>30.62</v>
      </c>
    </row>
    <row r="15" spans="1:15" x14ac:dyDescent="0.25">
      <c r="A15" t="s">
        <v>2075</v>
      </c>
      <c r="B15" t="s">
        <v>272</v>
      </c>
      <c r="C15" s="24" t="s">
        <v>498</v>
      </c>
      <c r="D15" s="24" t="s">
        <v>497</v>
      </c>
      <c r="E15" s="39">
        <v>5500699000</v>
      </c>
      <c r="G15" s="39">
        <v>0</v>
      </c>
      <c r="H15" s="39">
        <v>5500699000</v>
      </c>
      <c r="I15" s="39">
        <v>0</v>
      </c>
      <c r="J15" s="39">
        <v>5500699000</v>
      </c>
      <c r="K15" s="39">
        <v>198541332</v>
      </c>
      <c r="L15" s="39">
        <v>2808461148</v>
      </c>
      <c r="M15" s="39">
        <v>290636269</v>
      </c>
      <c r="N15" s="39">
        <v>2339034596</v>
      </c>
      <c r="O15" s="39">
        <v>42.52</v>
      </c>
    </row>
    <row r="16" spans="1:15" x14ac:dyDescent="0.25">
      <c r="A16" t="s">
        <v>2075</v>
      </c>
      <c r="B16" t="s">
        <v>269</v>
      </c>
      <c r="C16" s="24" t="s">
        <v>496</v>
      </c>
      <c r="D16" s="24" t="s">
        <v>495</v>
      </c>
      <c r="E16" s="39">
        <v>4181058000</v>
      </c>
      <c r="G16" s="39">
        <v>79496800</v>
      </c>
      <c r="H16" s="39">
        <v>4260554800</v>
      </c>
      <c r="I16" s="39">
        <v>0</v>
      </c>
      <c r="J16" s="39">
        <v>4260554800</v>
      </c>
      <c r="K16" s="39">
        <v>171727737</v>
      </c>
      <c r="L16" s="39">
        <v>2189147550</v>
      </c>
      <c r="M16" s="39">
        <v>209266137</v>
      </c>
      <c r="N16" s="39">
        <v>2099653904</v>
      </c>
      <c r="O16" s="39">
        <v>49.28</v>
      </c>
    </row>
    <row r="17" spans="1:15" x14ac:dyDescent="0.25">
      <c r="A17" t="s">
        <v>2075</v>
      </c>
      <c r="B17" t="s">
        <v>266</v>
      </c>
      <c r="C17" s="24" t="s">
        <v>494</v>
      </c>
      <c r="D17" s="24" t="s">
        <v>493</v>
      </c>
      <c r="E17" s="39">
        <v>2998598000</v>
      </c>
      <c r="G17" s="39">
        <v>916640</v>
      </c>
      <c r="H17" s="39">
        <v>2999514640</v>
      </c>
      <c r="I17" s="39">
        <v>0</v>
      </c>
      <c r="J17" s="39">
        <v>2999514640</v>
      </c>
      <c r="K17" s="39">
        <v>132373317</v>
      </c>
      <c r="L17" s="39">
        <v>1526597032</v>
      </c>
      <c r="M17" s="39">
        <v>132373317</v>
      </c>
      <c r="N17" s="39">
        <v>1526597032</v>
      </c>
      <c r="O17" s="39">
        <v>50.89</v>
      </c>
    </row>
    <row r="18" spans="1:15" x14ac:dyDescent="0.25">
      <c r="A18" t="s">
        <v>2075</v>
      </c>
      <c r="B18" t="s">
        <v>263</v>
      </c>
      <c r="C18" s="24" t="s">
        <v>492</v>
      </c>
      <c r="D18" s="24" t="s">
        <v>1570</v>
      </c>
      <c r="E18" s="39">
        <v>1692139000</v>
      </c>
      <c r="G18" s="39">
        <v>0</v>
      </c>
      <c r="H18" s="39">
        <v>1692139000</v>
      </c>
      <c r="I18" s="39">
        <v>0</v>
      </c>
      <c r="J18" s="39">
        <v>1692139000</v>
      </c>
      <c r="K18" s="39">
        <v>90703550</v>
      </c>
      <c r="L18" s="39">
        <v>872306829</v>
      </c>
      <c r="M18" s="39">
        <v>90703550</v>
      </c>
      <c r="N18" s="39">
        <v>872306829</v>
      </c>
      <c r="O18" s="39">
        <v>51.55</v>
      </c>
    </row>
    <row r="19" spans="1:15" x14ac:dyDescent="0.25">
      <c r="A19" t="s">
        <v>2075</v>
      </c>
      <c r="B19" t="s">
        <v>254</v>
      </c>
      <c r="C19" s="24" t="s">
        <v>1569</v>
      </c>
      <c r="D19" s="24" t="s">
        <v>1568</v>
      </c>
      <c r="E19" s="39">
        <v>100314000</v>
      </c>
      <c r="G19" s="39">
        <v>0</v>
      </c>
      <c r="H19" s="39">
        <v>100314000</v>
      </c>
      <c r="I19" s="39">
        <v>0</v>
      </c>
      <c r="J19" s="39">
        <v>100314000</v>
      </c>
      <c r="K19" s="39">
        <v>7731682</v>
      </c>
      <c r="L19" s="39">
        <v>73428197</v>
      </c>
      <c r="M19" s="39">
        <v>7731682</v>
      </c>
      <c r="N19" s="39">
        <v>73428197</v>
      </c>
      <c r="O19" s="39">
        <v>73.2</v>
      </c>
    </row>
    <row r="20" spans="1:15" x14ac:dyDescent="0.25">
      <c r="A20" t="s">
        <v>2075</v>
      </c>
      <c r="B20" t="s">
        <v>251</v>
      </c>
      <c r="C20" s="24" t="s">
        <v>1567</v>
      </c>
      <c r="D20" s="24" t="s">
        <v>1566</v>
      </c>
      <c r="E20" s="39">
        <v>12382000</v>
      </c>
      <c r="G20" s="39">
        <v>14545081</v>
      </c>
      <c r="H20" s="39">
        <v>26927081</v>
      </c>
      <c r="I20" s="39">
        <v>0</v>
      </c>
      <c r="J20" s="39">
        <v>26927081</v>
      </c>
      <c r="K20" s="39">
        <v>753478</v>
      </c>
      <c r="L20" s="39">
        <v>21374821</v>
      </c>
      <c r="M20" s="39">
        <v>753478</v>
      </c>
      <c r="N20" s="39">
        <v>21374821</v>
      </c>
      <c r="O20" s="39">
        <v>79.38</v>
      </c>
    </row>
    <row r="21" spans="1:15" x14ac:dyDescent="0.25">
      <c r="A21" t="s">
        <v>2075</v>
      </c>
      <c r="B21" t="s">
        <v>248</v>
      </c>
      <c r="C21" s="24" t="s">
        <v>488</v>
      </c>
      <c r="D21" s="24" t="s">
        <v>1907</v>
      </c>
      <c r="E21" s="39">
        <v>1814000</v>
      </c>
      <c r="G21" s="39">
        <v>0</v>
      </c>
      <c r="H21" s="39">
        <v>1814000</v>
      </c>
      <c r="I21" s="39">
        <v>0</v>
      </c>
      <c r="J21" s="39">
        <v>1814000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</row>
    <row r="22" spans="1:15" x14ac:dyDescent="0.25">
      <c r="A22" t="s">
        <v>2075</v>
      </c>
      <c r="B22" t="s">
        <v>245</v>
      </c>
      <c r="C22" s="24" t="s">
        <v>1906</v>
      </c>
      <c r="D22" s="24" t="s">
        <v>1905</v>
      </c>
      <c r="E22" s="39">
        <v>1198000</v>
      </c>
      <c r="G22" s="39">
        <v>0</v>
      </c>
      <c r="H22" s="39">
        <v>1198000</v>
      </c>
      <c r="I22" s="39">
        <v>0</v>
      </c>
      <c r="J22" s="39">
        <v>1198000</v>
      </c>
      <c r="K22" s="39">
        <v>49767</v>
      </c>
      <c r="L22" s="39">
        <v>1170831</v>
      </c>
      <c r="M22" s="39">
        <v>49767</v>
      </c>
      <c r="N22" s="39">
        <v>1170831</v>
      </c>
      <c r="O22" s="39">
        <v>97.73</v>
      </c>
    </row>
    <row r="23" spans="1:15" x14ac:dyDescent="0.25">
      <c r="A23" t="s">
        <v>2075</v>
      </c>
      <c r="B23" t="s">
        <v>486</v>
      </c>
      <c r="C23" s="24" t="s">
        <v>485</v>
      </c>
      <c r="D23" s="24" t="s">
        <v>1565</v>
      </c>
      <c r="E23" s="39">
        <v>53391000</v>
      </c>
      <c r="G23" s="39">
        <v>0</v>
      </c>
      <c r="H23" s="39">
        <v>53391000</v>
      </c>
      <c r="I23" s="39">
        <v>0</v>
      </c>
      <c r="J23" s="39">
        <v>53391000</v>
      </c>
      <c r="K23" s="39">
        <v>2618435</v>
      </c>
      <c r="L23" s="39">
        <v>15039873</v>
      </c>
      <c r="M23" s="39">
        <v>2618435</v>
      </c>
      <c r="N23" s="39">
        <v>15039873</v>
      </c>
      <c r="O23" s="39">
        <v>28.17</v>
      </c>
    </row>
    <row r="24" spans="1:15" x14ac:dyDescent="0.25">
      <c r="A24" t="s">
        <v>2075</v>
      </c>
      <c r="B24" t="s">
        <v>233</v>
      </c>
      <c r="C24" s="24" t="s">
        <v>478</v>
      </c>
      <c r="D24" s="24" t="s">
        <v>484</v>
      </c>
      <c r="E24" s="39">
        <v>251566000</v>
      </c>
      <c r="G24" s="39">
        <v>-3716322</v>
      </c>
      <c r="H24" s="39">
        <v>247849678</v>
      </c>
      <c r="I24" s="39">
        <v>0</v>
      </c>
      <c r="J24" s="39">
        <v>247849678</v>
      </c>
      <c r="K24" s="39">
        <v>0</v>
      </c>
      <c r="L24" s="39">
        <v>174674125</v>
      </c>
      <c r="M24" s="39">
        <v>0</v>
      </c>
      <c r="N24" s="39">
        <v>174674125</v>
      </c>
      <c r="O24" s="39">
        <v>70.48</v>
      </c>
    </row>
    <row r="25" spans="1:15" x14ac:dyDescent="0.25">
      <c r="A25" t="s">
        <v>2075</v>
      </c>
      <c r="B25" t="s">
        <v>230</v>
      </c>
      <c r="C25" s="24" t="s">
        <v>476</v>
      </c>
      <c r="D25" s="24" t="s">
        <v>482</v>
      </c>
      <c r="E25" s="39">
        <v>228145000</v>
      </c>
      <c r="G25" s="39">
        <v>-33465387</v>
      </c>
      <c r="H25" s="39">
        <v>194679613</v>
      </c>
      <c r="I25" s="39">
        <v>0</v>
      </c>
      <c r="J25" s="39">
        <v>194679613</v>
      </c>
      <c r="K25" s="39">
        <v>0</v>
      </c>
      <c r="L25" s="39">
        <v>6290567</v>
      </c>
      <c r="M25" s="39">
        <v>0</v>
      </c>
      <c r="N25" s="39">
        <v>6290567</v>
      </c>
      <c r="O25" s="39">
        <v>3.23</v>
      </c>
    </row>
    <row r="26" spans="1:15" x14ac:dyDescent="0.25">
      <c r="A26" t="s">
        <v>2075</v>
      </c>
      <c r="B26" t="s">
        <v>227</v>
      </c>
      <c r="C26" s="24" t="s">
        <v>1564</v>
      </c>
      <c r="D26" s="24" t="s">
        <v>480</v>
      </c>
      <c r="E26" s="39">
        <v>109509000</v>
      </c>
      <c r="G26" s="39">
        <v>0</v>
      </c>
      <c r="H26" s="39">
        <v>109509000</v>
      </c>
      <c r="I26" s="39">
        <v>0</v>
      </c>
      <c r="J26" s="39">
        <v>109509000</v>
      </c>
      <c r="K26" s="39">
        <v>2269712</v>
      </c>
      <c r="L26" s="39">
        <v>35831239</v>
      </c>
      <c r="M26" s="39">
        <v>2269712</v>
      </c>
      <c r="N26" s="39">
        <v>35831239</v>
      </c>
      <c r="O26" s="39">
        <v>32.72</v>
      </c>
    </row>
    <row r="27" spans="1:15" x14ac:dyDescent="0.25">
      <c r="A27" t="s">
        <v>2075</v>
      </c>
      <c r="B27" t="s">
        <v>474</v>
      </c>
      <c r="C27" s="24" t="s">
        <v>473</v>
      </c>
      <c r="D27" s="24" t="s">
        <v>1563</v>
      </c>
      <c r="E27" s="39">
        <v>502608000</v>
      </c>
      <c r="G27" s="39">
        <v>-7615411</v>
      </c>
      <c r="H27" s="39">
        <v>494992589</v>
      </c>
      <c r="I27" s="39">
        <v>0</v>
      </c>
      <c r="J27" s="39">
        <v>494992589</v>
      </c>
      <c r="K27" s="39">
        <v>26039223</v>
      </c>
      <c r="L27" s="39">
        <v>262796501</v>
      </c>
      <c r="M27" s="39">
        <v>26039223</v>
      </c>
      <c r="N27" s="39">
        <v>262796501</v>
      </c>
      <c r="O27" s="39">
        <v>53.09</v>
      </c>
    </row>
    <row r="28" spans="1:15" x14ac:dyDescent="0.25">
      <c r="A28" t="s">
        <v>2075</v>
      </c>
      <c r="B28" t="s">
        <v>224</v>
      </c>
      <c r="C28" s="24" t="s">
        <v>1562</v>
      </c>
      <c r="D28" s="24" t="s">
        <v>1561</v>
      </c>
      <c r="E28" s="39">
        <v>24311000</v>
      </c>
      <c r="G28" s="39">
        <v>0</v>
      </c>
      <c r="H28" s="39">
        <v>24311000</v>
      </c>
      <c r="I28" s="39">
        <v>0</v>
      </c>
      <c r="J28" s="39">
        <v>24311000</v>
      </c>
      <c r="K28" s="39">
        <v>1933872</v>
      </c>
      <c r="L28" s="39">
        <v>17876577</v>
      </c>
      <c r="M28" s="39">
        <v>1933872</v>
      </c>
      <c r="N28" s="39">
        <v>17876577</v>
      </c>
      <c r="O28" s="39">
        <v>73.53</v>
      </c>
    </row>
    <row r="29" spans="1:15" x14ac:dyDescent="0.25">
      <c r="A29" t="s">
        <v>2075</v>
      </c>
      <c r="B29" t="s">
        <v>1560</v>
      </c>
      <c r="C29" s="24" t="s">
        <v>1559</v>
      </c>
      <c r="D29" s="24" t="s">
        <v>1558</v>
      </c>
      <c r="E29" s="39">
        <v>907000</v>
      </c>
      <c r="G29" s="39">
        <v>0</v>
      </c>
      <c r="H29" s="39">
        <v>907000</v>
      </c>
      <c r="I29" s="39">
        <v>0</v>
      </c>
      <c r="J29" s="39">
        <v>907000</v>
      </c>
      <c r="K29" s="39">
        <v>75716</v>
      </c>
      <c r="L29" s="39">
        <v>653681</v>
      </c>
      <c r="M29" s="39">
        <v>75716</v>
      </c>
      <c r="N29" s="39">
        <v>653681</v>
      </c>
      <c r="O29" s="39">
        <v>72.069999999999993</v>
      </c>
    </row>
    <row r="30" spans="1:15" x14ac:dyDescent="0.25">
      <c r="A30" t="s">
        <v>2075</v>
      </c>
      <c r="B30" t="s">
        <v>1557</v>
      </c>
      <c r="C30" s="24" t="s">
        <v>1556</v>
      </c>
      <c r="D30" s="24" t="s">
        <v>475</v>
      </c>
      <c r="E30" s="39">
        <v>0</v>
      </c>
      <c r="G30" s="39">
        <v>26166679</v>
      </c>
      <c r="H30" s="39">
        <v>26166679</v>
      </c>
      <c r="I30" s="39">
        <v>0</v>
      </c>
      <c r="J30" s="39">
        <v>26166679</v>
      </c>
      <c r="K30" s="39">
        <v>0</v>
      </c>
      <c r="L30" s="39">
        <v>26166679</v>
      </c>
      <c r="M30" s="39">
        <v>0</v>
      </c>
      <c r="N30" s="39">
        <v>26166679</v>
      </c>
      <c r="O30" s="39">
        <v>1000</v>
      </c>
    </row>
    <row r="31" spans="1:15" x14ac:dyDescent="0.25">
      <c r="A31" t="s">
        <v>2075</v>
      </c>
      <c r="B31" t="s">
        <v>1555</v>
      </c>
      <c r="C31" s="24" t="s">
        <v>1554</v>
      </c>
      <c r="D31" s="24" t="s">
        <v>1553</v>
      </c>
      <c r="E31" s="39">
        <v>9401000</v>
      </c>
      <c r="G31" s="39">
        <v>0</v>
      </c>
      <c r="H31" s="39">
        <v>9401000</v>
      </c>
      <c r="I31" s="39">
        <v>0</v>
      </c>
      <c r="J31" s="39">
        <v>9401000</v>
      </c>
      <c r="K31" s="39">
        <v>197882</v>
      </c>
      <c r="L31" s="39">
        <v>3072929</v>
      </c>
      <c r="M31" s="39">
        <v>197882</v>
      </c>
      <c r="N31" s="39">
        <v>3072929</v>
      </c>
      <c r="O31" s="39">
        <v>32.69</v>
      </c>
    </row>
    <row r="32" spans="1:15" x14ac:dyDescent="0.25">
      <c r="A32" t="s">
        <v>2075</v>
      </c>
      <c r="B32" t="s">
        <v>1552</v>
      </c>
      <c r="C32" s="24" t="s">
        <v>1551</v>
      </c>
      <c r="D32" s="24" t="s">
        <v>1550</v>
      </c>
      <c r="E32" s="39">
        <v>10913000</v>
      </c>
      <c r="G32" s="39">
        <v>5002000</v>
      </c>
      <c r="H32" s="39">
        <v>15915000</v>
      </c>
      <c r="I32" s="39">
        <v>0</v>
      </c>
      <c r="J32" s="39">
        <v>15915000</v>
      </c>
      <c r="K32" s="39">
        <v>0</v>
      </c>
      <c r="L32" s="39">
        <v>15914183</v>
      </c>
      <c r="M32" s="39">
        <v>0</v>
      </c>
      <c r="N32" s="39">
        <v>15914183</v>
      </c>
      <c r="O32" s="39">
        <v>99.99</v>
      </c>
    </row>
    <row r="33" spans="1:15" x14ac:dyDescent="0.25">
      <c r="A33" t="s">
        <v>2075</v>
      </c>
      <c r="B33" t="s">
        <v>221</v>
      </c>
      <c r="C33" s="24" t="s">
        <v>471</v>
      </c>
      <c r="D33" s="24" t="s">
        <v>470</v>
      </c>
      <c r="E33" s="39">
        <v>150000000</v>
      </c>
      <c r="G33" s="39">
        <v>79496800</v>
      </c>
      <c r="H33" s="39">
        <v>229496800</v>
      </c>
      <c r="I33" s="39">
        <v>0</v>
      </c>
      <c r="J33" s="39">
        <v>229496800</v>
      </c>
      <c r="K33" s="39">
        <v>-9400000</v>
      </c>
      <c r="L33" s="39">
        <v>183744330</v>
      </c>
      <c r="M33" s="39">
        <v>28138400</v>
      </c>
      <c r="N33" s="39">
        <v>94250684</v>
      </c>
      <c r="O33" s="39">
        <v>41.07</v>
      </c>
    </row>
    <row r="34" spans="1:15" x14ac:dyDescent="0.25">
      <c r="A34" t="s">
        <v>2075</v>
      </c>
      <c r="B34" t="s">
        <v>218</v>
      </c>
      <c r="C34" s="24" t="s">
        <v>469</v>
      </c>
      <c r="D34" s="24" t="s">
        <v>216</v>
      </c>
      <c r="E34" s="39">
        <v>150000000</v>
      </c>
      <c r="G34" s="39">
        <v>40000000</v>
      </c>
      <c r="H34" s="39">
        <v>190000000</v>
      </c>
      <c r="I34" s="39">
        <v>0</v>
      </c>
      <c r="J34" s="39">
        <v>190000000</v>
      </c>
      <c r="K34" s="39">
        <v>-9400000</v>
      </c>
      <c r="L34" s="39">
        <v>144320330</v>
      </c>
      <c r="M34" s="39">
        <v>21444800</v>
      </c>
      <c r="N34" s="39">
        <v>71303665</v>
      </c>
      <c r="O34" s="39">
        <v>37.53</v>
      </c>
    </row>
    <row r="35" spans="1:15" x14ac:dyDescent="0.25">
      <c r="A35" t="s">
        <v>2075</v>
      </c>
      <c r="B35" t="s">
        <v>1549</v>
      </c>
      <c r="C35" s="24" t="s">
        <v>1548</v>
      </c>
      <c r="D35" s="24" t="s">
        <v>1547</v>
      </c>
      <c r="E35" s="39">
        <v>150000000</v>
      </c>
      <c r="G35" s="39">
        <v>40000000</v>
      </c>
      <c r="H35" s="39">
        <v>190000000</v>
      </c>
      <c r="I35" s="39">
        <v>0</v>
      </c>
      <c r="J35" s="39">
        <v>190000000</v>
      </c>
      <c r="K35" s="39">
        <v>-9400000</v>
      </c>
      <c r="L35" s="39">
        <v>144320330</v>
      </c>
      <c r="M35" s="39">
        <v>21444800</v>
      </c>
      <c r="N35" s="39">
        <v>71303665</v>
      </c>
      <c r="O35" s="39">
        <v>37.53</v>
      </c>
    </row>
    <row r="36" spans="1:15" x14ac:dyDescent="0.25">
      <c r="A36" t="s">
        <v>2075</v>
      </c>
      <c r="B36" t="s">
        <v>468</v>
      </c>
      <c r="C36" s="24" t="s">
        <v>467</v>
      </c>
      <c r="D36" s="24" t="s">
        <v>1904</v>
      </c>
      <c r="E36" s="39">
        <v>0</v>
      </c>
      <c r="G36" s="39">
        <v>39496800</v>
      </c>
      <c r="H36" s="39">
        <v>39496800</v>
      </c>
      <c r="I36" s="39">
        <v>0</v>
      </c>
      <c r="J36" s="39">
        <v>39496800</v>
      </c>
      <c r="K36" s="39">
        <v>0</v>
      </c>
      <c r="L36" s="39">
        <v>39424000</v>
      </c>
      <c r="M36" s="39">
        <v>6693600</v>
      </c>
      <c r="N36" s="39">
        <v>22947019</v>
      </c>
      <c r="O36" s="39">
        <v>58.1</v>
      </c>
    </row>
    <row r="37" spans="1:15" x14ac:dyDescent="0.25">
      <c r="A37" t="s">
        <v>2075</v>
      </c>
      <c r="B37" t="s">
        <v>212</v>
      </c>
      <c r="C37" s="24" t="s">
        <v>463</v>
      </c>
      <c r="D37" s="24" t="s">
        <v>1546</v>
      </c>
      <c r="E37" s="39">
        <v>1032460000</v>
      </c>
      <c r="G37" s="39">
        <v>-916640</v>
      </c>
      <c r="H37" s="39">
        <v>1031543360</v>
      </c>
      <c r="I37" s="39">
        <v>0</v>
      </c>
      <c r="J37" s="39">
        <v>1031543360</v>
      </c>
      <c r="K37" s="39">
        <v>48754420</v>
      </c>
      <c r="L37" s="39">
        <v>478806188</v>
      </c>
      <c r="M37" s="39">
        <v>48754420</v>
      </c>
      <c r="N37" s="39">
        <v>478806188</v>
      </c>
      <c r="O37" s="39">
        <v>46.42</v>
      </c>
    </row>
    <row r="38" spans="1:15" x14ac:dyDescent="0.25">
      <c r="A38" t="s">
        <v>2075</v>
      </c>
      <c r="B38" t="s">
        <v>209</v>
      </c>
      <c r="C38" s="24" t="s">
        <v>461</v>
      </c>
      <c r="D38" s="24" t="s">
        <v>207</v>
      </c>
      <c r="E38" s="39">
        <v>622094000</v>
      </c>
      <c r="G38" s="39">
        <v>-916640</v>
      </c>
      <c r="H38" s="39">
        <v>621177360</v>
      </c>
      <c r="I38" s="39">
        <v>0</v>
      </c>
      <c r="J38" s="39">
        <v>621177360</v>
      </c>
      <c r="K38" s="39">
        <v>26995280</v>
      </c>
      <c r="L38" s="39">
        <v>249559156</v>
      </c>
      <c r="M38" s="39">
        <v>26995280</v>
      </c>
      <c r="N38" s="39">
        <v>249559156</v>
      </c>
      <c r="O38" s="39">
        <v>40.18</v>
      </c>
    </row>
    <row r="39" spans="1:15" x14ac:dyDescent="0.25">
      <c r="A39" t="s">
        <v>2075</v>
      </c>
      <c r="B39" t="s">
        <v>206</v>
      </c>
      <c r="C39" s="24" t="s">
        <v>460</v>
      </c>
      <c r="D39" s="24" t="s">
        <v>1545</v>
      </c>
      <c r="E39" s="39">
        <v>136124000</v>
      </c>
      <c r="G39" s="39">
        <v>-916640</v>
      </c>
      <c r="H39" s="39">
        <v>135207360</v>
      </c>
      <c r="I39" s="39">
        <v>0</v>
      </c>
      <c r="J39" s="39">
        <v>135207360</v>
      </c>
      <c r="K39" s="39">
        <v>0</v>
      </c>
      <c r="L39" s="39">
        <v>1658676</v>
      </c>
      <c r="M39" s="39">
        <v>0</v>
      </c>
      <c r="N39" s="39">
        <v>1658676</v>
      </c>
      <c r="O39" s="39">
        <v>1.23</v>
      </c>
    </row>
    <row r="40" spans="1:15" x14ac:dyDescent="0.25">
      <c r="A40" t="s">
        <v>2075</v>
      </c>
      <c r="B40" t="s">
        <v>203</v>
      </c>
      <c r="C40" s="24" t="s">
        <v>459</v>
      </c>
      <c r="D40" s="24" t="s">
        <v>201</v>
      </c>
      <c r="E40" s="39">
        <v>175357000</v>
      </c>
      <c r="G40" s="39">
        <v>0</v>
      </c>
      <c r="H40" s="39">
        <v>175357000</v>
      </c>
      <c r="I40" s="39">
        <v>0</v>
      </c>
      <c r="J40" s="39">
        <v>175357000</v>
      </c>
      <c r="K40" s="39">
        <v>10509200</v>
      </c>
      <c r="L40" s="39">
        <v>91029200</v>
      </c>
      <c r="M40" s="39">
        <v>10509200</v>
      </c>
      <c r="N40" s="39">
        <v>91029200</v>
      </c>
      <c r="O40" s="39">
        <v>51.91</v>
      </c>
    </row>
    <row r="41" spans="1:15" x14ac:dyDescent="0.25">
      <c r="A41" t="s">
        <v>2075</v>
      </c>
      <c r="B41" t="s">
        <v>200</v>
      </c>
      <c r="C41" s="24" t="s">
        <v>458</v>
      </c>
      <c r="D41" s="24" t="s">
        <v>457</v>
      </c>
      <c r="E41" s="39">
        <v>200682000</v>
      </c>
      <c r="G41" s="39">
        <v>0</v>
      </c>
      <c r="H41" s="39">
        <v>200682000</v>
      </c>
      <c r="I41" s="39">
        <v>0</v>
      </c>
      <c r="J41" s="39">
        <v>200682000</v>
      </c>
      <c r="K41" s="39">
        <v>11288200</v>
      </c>
      <c r="L41" s="39">
        <v>104595900</v>
      </c>
      <c r="M41" s="39">
        <v>11288200</v>
      </c>
      <c r="N41" s="39">
        <v>104595900</v>
      </c>
      <c r="O41" s="39">
        <v>52.12</v>
      </c>
    </row>
    <row r="42" spans="1:15" x14ac:dyDescent="0.25">
      <c r="A42" t="s">
        <v>2075</v>
      </c>
      <c r="B42" t="s">
        <v>197</v>
      </c>
      <c r="C42" s="24" t="s">
        <v>453</v>
      </c>
      <c r="D42" s="24" t="s">
        <v>1544</v>
      </c>
      <c r="E42" s="39">
        <v>109931000</v>
      </c>
      <c r="G42" s="39">
        <v>0</v>
      </c>
      <c r="H42" s="39">
        <v>109931000</v>
      </c>
      <c r="I42" s="39">
        <v>0</v>
      </c>
      <c r="J42" s="39">
        <v>109931000</v>
      </c>
      <c r="K42" s="39">
        <v>5197880</v>
      </c>
      <c r="L42" s="39">
        <v>52275380</v>
      </c>
      <c r="M42" s="39">
        <v>5197880</v>
      </c>
      <c r="N42" s="39">
        <v>52275380</v>
      </c>
      <c r="O42" s="39">
        <v>47.55</v>
      </c>
    </row>
    <row r="43" spans="1:15" x14ac:dyDescent="0.25">
      <c r="A43" t="s">
        <v>2075</v>
      </c>
      <c r="B43" t="s">
        <v>194</v>
      </c>
      <c r="C43" s="24" t="s">
        <v>451</v>
      </c>
      <c r="D43" s="24" t="s">
        <v>1543</v>
      </c>
      <c r="E43" s="39">
        <v>410366000</v>
      </c>
      <c r="G43" s="39">
        <v>0</v>
      </c>
      <c r="H43" s="39">
        <v>410366000</v>
      </c>
      <c r="I43" s="39">
        <v>0</v>
      </c>
      <c r="J43" s="39">
        <v>410366000</v>
      </c>
      <c r="K43" s="39">
        <v>21759140</v>
      </c>
      <c r="L43" s="39">
        <v>229247032</v>
      </c>
      <c r="M43" s="39">
        <v>21759140</v>
      </c>
      <c r="N43" s="39">
        <v>229247032</v>
      </c>
      <c r="O43" s="39">
        <v>55.86</v>
      </c>
    </row>
    <row r="44" spans="1:15" x14ac:dyDescent="0.25">
      <c r="A44" t="s">
        <v>2075</v>
      </c>
      <c r="B44" t="s">
        <v>191</v>
      </c>
      <c r="C44" s="24" t="s">
        <v>450</v>
      </c>
      <c r="D44" s="24" t="s">
        <v>1542</v>
      </c>
      <c r="E44" s="39">
        <v>141206000</v>
      </c>
      <c r="G44" s="39">
        <v>0</v>
      </c>
      <c r="H44" s="39">
        <v>141206000</v>
      </c>
      <c r="I44" s="39">
        <v>0</v>
      </c>
      <c r="J44" s="39">
        <v>141206000</v>
      </c>
      <c r="K44" s="39">
        <v>8265530</v>
      </c>
      <c r="L44" s="39">
        <v>91886974</v>
      </c>
      <c r="M44" s="39">
        <v>8265530</v>
      </c>
      <c r="N44" s="39">
        <v>91886974</v>
      </c>
      <c r="O44" s="39">
        <v>65.069999999999993</v>
      </c>
    </row>
    <row r="45" spans="1:15" x14ac:dyDescent="0.25">
      <c r="A45" t="s">
        <v>2075</v>
      </c>
      <c r="B45" t="s">
        <v>188</v>
      </c>
      <c r="C45" s="24" t="s">
        <v>449</v>
      </c>
      <c r="D45" s="24" t="s">
        <v>1541</v>
      </c>
      <c r="E45" s="39">
        <v>110967000</v>
      </c>
      <c r="G45" s="39">
        <v>0</v>
      </c>
      <c r="H45" s="39">
        <v>110967000</v>
      </c>
      <c r="I45" s="39">
        <v>0</v>
      </c>
      <c r="J45" s="39">
        <v>110967000</v>
      </c>
      <c r="K45" s="39">
        <v>5680200</v>
      </c>
      <c r="L45" s="39">
        <v>58919600</v>
      </c>
      <c r="M45" s="39">
        <v>5680200</v>
      </c>
      <c r="N45" s="39">
        <v>58919600</v>
      </c>
      <c r="O45" s="39">
        <v>53.1</v>
      </c>
    </row>
    <row r="46" spans="1:15" x14ac:dyDescent="0.25">
      <c r="A46" t="s">
        <v>2075</v>
      </c>
      <c r="B46" t="s">
        <v>448</v>
      </c>
      <c r="C46" s="24" t="s">
        <v>447</v>
      </c>
      <c r="D46" s="24" t="s">
        <v>1870</v>
      </c>
      <c r="E46" s="39">
        <v>2132000</v>
      </c>
      <c r="G46" s="39">
        <v>0</v>
      </c>
      <c r="H46" s="39">
        <v>2132000</v>
      </c>
      <c r="I46" s="39">
        <v>0</v>
      </c>
      <c r="J46" s="39">
        <v>2132000</v>
      </c>
      <c r="K46" s="39">
        <v>178600</v>
      </c>
      <c r="L46" s="39">
        <v>1607400</v>
      </c>
      <c r="M46" s="39">
        <v>178600</v>
      </c>
      <c r="N46" s="39">
        <v>1607400</v>
      </c>
      <c r="O46" s="39">
        <v>75.39</v>
      </c>
    </row>
    <row r="47" spans="1:15" x14ac:dyDescent="0.25">
      <c r="A47" t="s">
        <v>2075</v>
      </c>
      <c r="B47" t="s">
        <v>185</v>
      </c>
      <c r="C47" s="24" t="s">
        <v>1903</v>
      </c>
      <c r="D47" s="24" t="s">
        <v>1902</v>
      </c>
      <c r="E47" s="39">
        <v>18298000</v>
      </c>
      <c r="G47" s="39">
        <v>0</v>
      </c>
      <c r="H47" s="39">
        <v>18298000</v>
      </c>
      <c r="I47" s="39">
        <v>0</v>
      </c>
      <c r="J47" s="39">
        <v>18298000</v>
      </c>
      <c r="K47" s="39">
        <v>1113800</v>
      </c>
      <c r="L47" s="39">
        <v>11246000</v>
      </c>
      <c r="M47" s="39">
        <v>1113800</v>
      </c>
      <c r="N47" s="39">
        <v>11246000</v>
      </c>
      <c r="O47" s="39">
        <v>61.46</v>
      </c>
    </row>
    <row r="48" spans="1:15" x14ac:dyDescent="0.25">
      <c r="A48" t="s">
        <v>2075</v>
      </c>
      <c r="B48" t="s">
        <v>179</v>
      </c>
      <c r="C48" s="24" t="s">
        <v>443</v>
      </c>
      <c r="D48" s="24" t="s">
        <v>444</v>
      </c>
      <c r="E48" s="39">
        <v>82448000</v>
      </c>
      <c r="G48" s="39">
        <v>0</v>
      </c>
      <c r="H48" s="39">
        <v>82448000</v>
      </c>
      <c r="I48" s="39">
        <v>0</v>
      </c>
      <c r="J48" s="39">
        <v>82448000</v>
      </c>
      <c r="K48" s="39">
        <v>3898410</v>
      </c>
      <c r="L48" s="39">
        <v>39206560</v>
      </c>
      <c r="M48" s="39">
        <v>3898410</v>
      </c>
      <c r="N48" s="39">
        <v>39206560</v>
      </c>
      <c r="O48" s="39">
        <v>47.55</v>
      </c>
    </row>
    <row r="49" spans="1:15" x14ac:dyDescent="0.25">
      <c r="A49" t="s">
        <v>2075</v>
      </c>
      <c r="B49" t="s">
        <v>1540</v>
      </c>
      <c r="C49" s="24" t="s">
        <v>1539</v>
      </c>
      <c r="D49" s="24" t="s">
        <v>442</v>
      </c>
      <c r="E49" s="39">
        <v>54967000</v>
      </c>
      <c r="G49" s="39">
        <v>0</v>
      </c>
      <c r="H49" s="39">
        <v>54967000</v>
      </c>
      <c r="I49" s="39">
        <v>0</v>
      </c>
      <c r="J49" s="39">
        <v>54967000</v>
      </c>
      <c r="K49" s="39">
        <v>2598940</v>
      </c>
      <c r="L49" s="39">
        <v>26137640</v>
      </c>
      <c r="M49" s="39">
        <v>2598940</v>
      </c>
      <c r="N49" s="39">
        <v>26137640</v>
      </c>
      <c r="O49" s="39">
        <v>47.55</v>
      </c>
    </row>
    <row r="50" spans="1:15" x14ac:dyDescent="0.25">
      <c r="A50" t="s">
        <v>2075</v>
      </c>
      <c r="B50" t="s">
        <v>1538</v>
      </c>
      <c r="C50" s="24" t="s">
        <v>1537</v>
      </c>
      <c r="D50" s="24" t="s">
        <v>1536</v>
      </c>
      <c r="E50" s="39">
        <v>348000</v>
      </c>
      <c r="G50" s="39">
        <v>0</v>
      </c>
      <c r="H50" s="39">
        <v>348000</v>
      </c>
      <c r="I50" s="39">
        <v>0</v>
      </c>
      <c r="J50" s="39">
        <v>348000</v>
      </c>
      <c r="K50" s="39">
        <v>23660</v>
      </c>
      <c r="L50" s="39">
        <v>242858</v>
      </c>
      <c r="M50" s="39">
        <v>23660</v>
      </c>
      <c r="N50" s="39">
        <v>242858</v>
      </c>
      <c r="O50" s="39">
        <v>69.790000000000006</v>
      </c>
    </row>
    <row r="51" spans="1:15" x14ac:dyDescent="0.25">
      <c r="A51" t="s">
        <v>2075</v>
      </c>
      <c r="B51" t="s">
        <v>176</v>
      </c>
      <c r="C51" s="24" t="s">
        <v>441</v>
      </c>
      <c r="D51" s="24" t="s">
        <v>440</v>
      </c>
      <c r="E51" s="39">
        <v>1319641000</v>
      </c>
      <c r="G51" s="39">
        <v>-79496800</v>
      </c>
      <c r="H51" s="39">
        <v>1240144200</v>
      </c>
      <c r="I51" s="39">
        <v>0</v>
      </c>
      <c r="J51" s="39">
        <v>1240144200</v>
      </c>
      <c r="K51" s="39">
        <v>26813595</v>
      </c>
      <c r="L51" s="39">
        <v>619313598</v>
      </c>
      <c r="M51" s="39">
        <v>81370132</v>
      </c>
      <c r="N51" s="39">
        <v>239380692</v>
      </c>
      <c r="O51" s="39">
        <v>19.3</v>
      </c>
    </row>
    <row r="52" spans="1:15" x14ac:dyDescent="0.25">
      <c r="A52" t="s">
        <v>2075</v>
      </c>
      <c r="B52" t="s">
        <v>173</v>
      </c>
      <c r="C52" s="24" t="s">
        <v>439</v>
      </c>
      <c r="D52" s="24" t="s">
        <v>1535</v>
      </c>
      <c r="E52" s="39">
        <v>226198000</v>
      </c>
      <c r="G52" s="39">
        <v>-9027000</v>
      </c>
      <c r="H52" s="39">
        <v>217171000</v>
      </c>
      <c r="I52" s="39">
        <v>0</v>
      </c>
      <c r="J52" s="39">
        <v>217171000</v>
      </c>
      <c r="K52" s="39">
        <v>3155200</v>
      </c>
      <c r="L52" s="39">
        <v>101576198</v>
      </c>
      <c r="M52" s="39">
        <v>17985138</v>
      </c>
      <c r="N52" s="39">
        <v>25335813</v>
      </c>
      <c r="O52" s="39">
        <v>11.67</v>
      </c>
    </row>
    <row r="53" spans="1:15" x14ac:dyDescent="0.25">
      <c r="A53" t="s">
        <v>2075</v>
      </c>
      <c r="B53" t="s">
        <v>170</v>
      </c>
      <c r="C53" s="24" t="s">
        <v>1724</v>
      </c>
      <c r="D53" s="24" t="s">
        <v>1723</v>
      </c>
      <c r="E53" s="39">
        <v>1827000</v>
      </c>
      <c r="G53" s="39">
        <v>-1827000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</row>
    <row r="54" spans="1:15" x14ac:dyDescent="0.25">
      <c r="A54" t="s">
        <v>2075</v>
      </c>
      <c r="B54" t="s">
        <v>167</v>
      </c>
      <c r="C54" s="24" t="s">
        <v>437</v>
      </c>
      <c r="D54" s="24" t="s">
        <v>434</v>
      </c>
      <c r="E54" s="39">
        <v>150000000</v>
      </c>
      <c r="G54" s="39">
        <v>-3500000</v>
      </c>
      <c r="H54" s="39">
        <v>146500000</v>
      </c>
      <c r="I54" s="39">
        <v>0</v>
      </c>
      <c r="J54" s="39">
        <v>146500000</v>
      </c>
      <c r="K54" s="39">
        <v>0</v>
      </c>
      <c r="L54" s="39">
        <v>41109306</v>
      </c>
      <c r="M54" s="39">
        <v>14905536</v>
      </c>
      <c r="N54" s="39">
        <v>16873536</v>
      </c>
      <c r="O54" s="39">
        <v>11.52</v>
      </c>
    </row>
    <row r="55" spans="1:15" x14ac:dyDescent="0.25">
      <c r="A55" t="s">
        <v>2075</v>
      </c>
      <c r="B55" t="s">
        <v>164</v>
      </c>
      <c r="C55" s="24" t="s">
        <v>435</v>
      </c>
      <c r="D55" s="24" t="s">
        <v>1534</v>
      </c>
      <c r="E55" s="39">
        <v>19371000</v>
      </c>
      <c r="G55" s="39">
        <v>0</v>
      </c>
      <c r="H55" s="39">
        <v>19371000</v>
      </c>
      <c r="I55" s="39">
        <v>0</v>
      </c>
      <c r="J55" s="39">
        <v>19371000</v>
      </c>
      <c r="K55" s="39">
        <v>0</v>
      </c>
      <c r="L55" s="39">
        <v>16349744</v>
      </c>
      <c r="M55" s="39">
        <v>2569404</v>
      </c>
      <c r="N55" s="39">
        <v>5295539</v>
      </c>
      <c r="O55" s="39">
        <v>27.34</v>
      </c>
    </row>
    <row r="56" spans="1:15" x14ac:dyDescent="0.25">
      <c r="A56" t="s">
        <v>2075</v>
      </c>
      <c r="B56" t="s">
        <v>161</v>
      </c>
      <c r="C56" s="24" t="s">
        <v>433</v>
      </c>
      <c r="D56" s="24" t="s">
        <v>436</v>
      </c>
      <c r="E56" s="39">
        <v>45000000</v>
      </c>
      <c r="G56" s="39">
        <v>-3700000</v>
      </c>
      <c r="H56" s="39">
        <v>41300000</v>
      </c>
      <c r="I56" s="39">
        <v>0</v>
      </c>
      <c r="J56" s="39">
        <v>41300000</v>
      </c>
      <c r="K56" s="39">
        <v>0</v>
      </c>
      <c r="L56" s="39">
        <v>40961948</v>
      </c>
      <c r="M56" s="39">
        <v>510198</v>
      </c>
      <c r="N56" s="39">
        <v>3166738</v>
      </c>
      <c r="O56" s="39">
        <v>7.67</v>
      </c>
    </row>
    <row r="57" spans="1:15" x14ac:dyDescent="0.25">
      <c r="A57" t="s">
        <v>2075</v>
      </c>
      <c r="B57" t="s">
        <v>431</v>
      </c>
      <c r="C57" s="24" t="s">
        <v>430</v>
      </c>
      <c r="D57" s="24" t="s">
        <v>429</v>
      </c>
      <c r="E57" s="39">
        <v>10000000</v>
      </c>
      <c r="G57" s="39">
        <v>0</v>
      </c>
      <c r="H57" s="39">
        <v>10000000</v>
      </c>
      <c r="I57" s="39">
        <v>0</v>
      </c>
      <c r="J57" s="39">
        <v>10000000</v>
      </c>
      <c r="K57" s="39">
        <v>3155200</v>
      </c>
      <c r="L57" s="39">
        <v>3155200</v>
      </c>
      <c r="M57" s="39">
        <v>0</v>
      </c>
      <c r="N57" s="39">
        <v>0</v>
      </c>
      <c r="O57" s="39">
        <v>0</v>
      </c>
    </row>
    <row r="58" spans="1:15" x14ac:dyDescent="0.25">
      <c r="A58" t="s">
        <v>2075</v>
      </c>
      <c r="B58" t="s">
        <v>158</v>
      </c>
      <c r="C58" s="24" t="s">
        <v>428</v>
      </c>
      <c r="D58" s="24" t="s">
        <v>1533</v>
      </c>
      <c r="E58" s="39">
        <v>1092343000</v>
      </c>
      <c r="G58" s="39">
        <v>-70469800</v>
      </c>
      <c r="H58" s="39">
        <v>1021873200</v>
      </c>
      <c r="I58" s="39">
        <v>0</v>
      </c>
      <c r="J58" s="39">
        <v>1021873200</v>
      </c>
      <c r="K58" s="39">
        <v>23658395</v>
      </c>
      <c r="L58" s="39">
        <v>516637400</v>
      </c>
      <c r="M58" s="39">
        <v>63341094</v>
      </c>
      <c r="N58" s="39">
        <v>213418329</v>
      </c>
      <c r="O58" s="39">
        <v>20.89</v>
      </c>
    </row>
    <row r="59" spans="1:15" x14ac:dyDescent="0.25">
      <c r="A59" t="s">
        <v>2075</v>
      </c>
      <c r="B59" t="s">
        <v>155</v>
      </c>
      <c r="C59" s="24" t="s">
        <v>426</v>
      </c>
      <c r="D59" s="24" t="s">
        <v>141</v>
      </c>
      <c r="E59" s="39">
        <v>7200000</v>
      </c>
      <c r="G59" s="39">
        <v>0</v>
      </c>
      <c r="H59" s="39">
        <v>7200000</v>
      </c>
      <c r="I59" s="39">
        <v>0</v>
      </c>
      <c r="J59" s="39">
        <v>7200000</v>
      </c>
      <c r="K59" s="39">
        <v>0</v>
      </c>
      <c r="L59" s="39">
        <v>3606595</v>
      </c>
      <c r="M59" s="39">
        <v>0</v>
      </c>
      <c r="N59" s="39">
        <v>0</v>
      </c>
      <c r="O59" s="39">
        <v>0</v>
      </c>
    </row>
    <row r="60" spans="1:15" x14ac:dyDescent="0.25">
      <c r="A60" t="s">
        <v>2075</v>
      </c>
      <c r="B60" t="s">
        <v>152</v>
      </c>
      <c r="C60" s="24" t="s">
        <v>424</v>
      </c>
      <c r="D60" s="24" t="s">
        <v>1722</v>
      </c>
      <c r="E60" s="39">
        <v>0</v>
      </c>
      <c r="G60" s="39">
        <v>17000000</v>
      </c>
      <c r="H60" s="39">
        <v>17000000</v>
      </c>
      <c r="I60" s="39">
        <v>0</v>
      </c>
      <c r="J60" s="39">
        <v>17000000</v>
      </c>
      <c r="K60" s="39">
        <v>16800275</v>
      </c>
      <c r="L60" s="39">
        <v>16800275</v>
      </c>
      <c r="M60" s="39">
        <v>16800275</v>
      </c>
      <c r="N60" s="39">
        <v>16800275</v>
      </c>
      <c r="O60" s="39">
        <v>98.83</v>
      </c>
    </row>
    <row r="61" spans="1:15" x14ac:dyDescent="0.25">
      <c r="A61" t="s">
        <v>2075</v>
      </c>
      <c r="B61" t="s">
        <v>149</v>
      </c>
      <c r="C61" s="24" t="s">
        <v>422</v>
      </c>
      <c r="D61" s="24" t="s">
        <v>1532</v>
      </c>
      <c r="E61" s="39">
        <v>120000000</v>
      </c>
      <c r="G61" s="39">
        <v>-7973000</v>
      </c>
      <c r="H61" s="39">
        <v>112027000</v>
      </c>
      <c r="I61" s="39">
        <v>0</v>
      </c>
      <c r="J61" s="39">
        <v>112027000</v>
      </c>
      <c r="K61" s="39">
        <v>1366240</v>
      </c>
      <c r="L61" s="39">
        <v>71366016</v>
      </c>
      <c r="M61" s="39">
        <v>2411640</v>
      </c>
      <c r="N61" s="39">
        <v>46710199</v>
      </c>
      <c r="O61" s="39">
        <v>41.7</v>
      </c>
    </row>
    <row r="62" spans="1:15" x14ac:dyDescent="0.25">
      <c r="A62" t="s">
        <v>2075</v>
      </c>
      <c r="B62" t="s">
        <v>146</v>
      </c>
      <c r="C62" s="24" t="s">
        <v>420</v>
      </c>
      <c r="D62" s="24" t="s">
        <v>1531</v>
      </c>
      <c r="E62" s="39">
        <v>25000000</v>
      </c>
      <c r="G62" s="39">
        <v>-5836800</v>
      </c>
      <c r="H62" s="39">
        <v>19163200</v>
      </c>
      <c r="I62" s="39">
        <v>0</v>
      </c>
      <c r="J62" s="39">
        <v>19163200</v>
      </c>
      <c r="K62" s="39">
        <v>1550000</v>
      </c>
      <c r="L62" s="39">
        <v>17591600</v>
      </c>
      <c r="M62" s="39">
        <v>273000</v>
      </c>
      <c r="N62" s="39">
        <v>9421726</v>
      </c>
      <c r="O62" s="39">
        <v>49.17</v>
      </c>
    </row>
    <row r="63" spans="1:15" x14ac:dyDescent="0.25">
      <c r="A63" t="s">
        <v>2075</v>
      </c>
      <c r="B63" t="s">
        <v>143</v>
      </c>
      <c r="C63" s="24" t="s">
        <v>418</v>
      </c>
      <c r="D63" s="24" t="s">
        <v>419</v>
      </c>
      <c r="E63" s="39">
        <v>520000000</v>
      </c>
      <c r="G63" s="39">
        <v>-73660000</v>
      </c>
      <c r="H63" s="39">
        <v>446340000</v>
      </c>
      <c r="I63" s="39">
        <v>0</v>
      </c>
      <c r="J63" s="39">
        <v>446340000</v>
      </c>
      <c r="K63" s="39">
        <v>0</v>
      </c>
      <c r="L63" s="39">
        <v>352619894</v>
      </c>
      <c r="M63" s="39">
        <v>38164904</v>
      </c>
      <c r="N63" s="39">
        <v>99841209</v>
      </c>
      <c r="O63" s="39">
        <v>22.37</v>
      </c>
    </row>
    <row r="64" spans="1:15" x14ac:dyDescent="0.25">
      <c r="A64" t="s">
        <v>2075</v>
      </c>
      <c r="B64" t="s">
        <v>1530</v>
      </c>
      <c r="C64" s="24" t="s">
        <v>1529</v>
      </c>
      <c r="D64" s="24" t="s">
        <v>1528</v>
      </c>
      <c r="E64" s="39">
        <v>520000000</v>
      </c>
      <c r="G64" s="39">
        <v>-73660000</v>
      </c>
      <c r="H64" s="39">
        <v>446340000</v>
      </c>
      <c r="I64" s="39">
        <v>0</v>
      </c>
      <c r="J64" s="39">
        <v>446340000</v>
      </c>
      <c r="K64" s="39">
        <v>0</v>
      </c>
      <c r="L64" s="39">
        <v>352619894</v>
      </c>
      <c r="M64" s="39">
        <v>38164904</v>
      </c>
      <c r="N64" s="39">
        <v>99841209</v>
      </c>
      <c r="O64" s="39">
        <v>22.37</v>
      </c>
    </row>
    <row r="65" spans="1:15" x14ac:dyDescent="0.25">
      <c r="A65" t="s">
        <v>2075</v>
      </c>
      <c r="B65" t="s">
        <v>140</v>
      </c>
      <c r="C65" s="24" t="s">
        <v>417</v>
      </c>
      <c r="D65" s="24" t="s">
        <v>138</v>
      </c>
      <c r="E65" s="39">
        <v>250000000</v>
      </c>
      <c r="G65" s="39">
        <v>0</v>
      </c>
      <c r="H65" s="39">
        <v>250000000</v>
      </c>
      <c r="I65" s="39">
        <v>0</v>
      </c>
      <c r="J65" s="39">
        <v>250000000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</row>
    <row r="66" spans="1:15" x14ac:dyDescent="0.25">
      <c r="A66" t="s">
        <v>2075</v>
      </c>
      <c r="B66" t="s">
        <v>1527</v>
      </c>
      <c r="C66" s="24" t="s">
        <v>1526</v>
      </c>
      <c r="D66" s="24" t="s">
        <v>1525</v>
      </c>
      <c r="E66" s="39">
        <v>250000000</v>
      </c>
      <c r="G66" s="39">
        <v>0</v>
      </c>
      <c r="H66" s="39">
        <v>250000000</v>
      </c>
      <c r="I66" s="39">
        <v>0</v>
      </c>
      <c r="J66" s="39">
        <v>250000000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</row>
    <row r="67" spans="1:15" x14ac:dyDescent="0.25">
      <c r="A67" t="s">
        <v>2075</v>
      </c>
      <c r="B67" t="s">
        <v>137</v>
      </c>
      <c r="C67" s="24" t="s">
        <v>416</v>
      </c>
      <c r="D67" s="24" t="s">
        <v>1524</v>
      </c>
      <c r="E67" s="39">
        <v>70143000</v>
      </c>
      <c r="G67" s="39">
        <v>0</v>
      </c>
      <c r="H67" s="39">
        <v>70143000</v>
      </c>
      <c r="I67" s="39">
        <v>0</v>
      </c>
      <c r="J67" s="39">
        <v>70143000</v>
      </c>
      <c r="K67" s="39">
        <v>3941880</v>
      </c>
      <c r="L67" s="39">
        <v>33937020</v>
      </c>
      <c r="M67" s="39">
        <v>3941880</v>
      </c>
      <c r="N67" s="39">
        <v>32937010</v>
      </c>
      <c r="O67" s="39">
        <v>46.96</v>
      </c>
    </row>
    <row r="68" spans="1:15" x14ac:dyDescent="0.25">
      <c r="A68" t="s">
        <v>2075</v>
      </c>
      <c r="B68" t="s">
        <v>415</v>
      </c>
      <c r="C68" s="24" t="s">
        <v>414</v>
      </c>
      <c r="D68" s="24" t="s">
        <v>1523</v>
      </c>
      <c r="E68" s="39">
        <v>17922000</v>
      </c>
      <c r="G68" s="39">
        <v>0</v>
      </c>
      <c r="H68" s="39">
        <v>17922000</v>
      </c>
      <c r="I68" s="39">
        <v>0</v>
      </c>
      <c r="J68" s="39">
        <v>17922000</v>
      </c>
      <c r="K68" s="39">
        <v>1515640</v>
      </c>
      <c r="L68" s="39">
        <v>13532740</v>
      </c>
      <c r="M68" s="39">
        <v>1515640</v>
      </c>
      <c r="N68" s="39">
        <v>13232740</v>
      </c>
      <c r="O68" s="39">
        <v>73.84</v>
      </c>
    </row>
    <row r="69" spans="1:15" x14ac:dyDescent="0.25">
      <c r="A69" t="s">
        <v>2075</v>
      </c>
      <c r="B69" t="s">
        <v>412</v>
      </c>
      <c r="C69" s="24" t="s">
        <v>411</v>
      </c>
      <c r="D69" s="24" t="s">
        <v>410</v>
      </c>
      <c r="E69" s="39">
        <v>13596000</v>
      </c>
      <c r="G69" s="39">
        <v>0</v>
      </c>
      <c r="H69" s="39">
        <v>13596000</v>
      </c>
      <c r="I69" s="39">
        <v>0</v>
      </c>
      <c r="J69" s="39">
        <v>13596000</v>
      </c>
      <c r="K69" s="39">
        <v>662410</v>
      </c>
      <c r="L69" s="39">
        <v>3553100</v>
      </c>
      <c r="M69" s="39">
        <v>662410</v>
      </c>
      <c r="N69" s="39">
        <v>3253100</v>
      </c>
      <c r="O69" s="39">
        <v>23.93</v>
      </c>
    </row>
    <row r="70" spans="1:15" x14ac:dyDescent="0.25">
      <c r="A70" t="s">
        <v>2075</v>
      </c>
      <c r="B70" t="s">
        <v>409</v>
      </c>
      <c r="C70" s="24" t="s">
        <v>408</v>
      </c>
      <c r="D70" s="24" t="s">
        <v>407</v>
      </c>
      <c r="E70" s="39">
        <v>5459000</v>
      </c>
      <c r="G70" s="39">
        <v>0</v>
      </c>
      <c r="H70" s="39">
        <v>5459000</v>
      </c>
      <c r="I70" s="39">
        <v>0</v>
      </c>
      <c r="J70" s="39">
        <v>5459000</v>
      </c>
      <c r="K70" s="39">
        <v>0</v>
      </c>
      <c r="L70" s="39">
        <v>100000</v>
      </c>
      <c r="M70" s="39">
        <v>0</v>
      </c>
      <c r="N70" s="39">
        <v>0</v>
      </c>
      <c r="O70" s="39">
        <v>0</v>
      </c>
    </row>
    <row r="71" spans="1:15" x14ac:dyDescent="0.25">
      <c r="A71" t="s">
        <v>2075</v>
      </c>
      <c r="B71" t="s">
        <v>406</v>
      </c>
      <c r="C71" s="24" t="s">
        <v>405</v>
      </c>
      <c r="D71" s="24" t="s">
        <v>1522</v>
      </c>
      <c r="E71" s="39">
        <v>33166000</v>
      </c>
      <c r="G71" s="39">
        <v>0</v>
      </c>
      <c r="H71" s="39">
        <v>33166000</v>
      </c>
      <c r="I71" s="39">
        <v>0</v>
      </c>
      <c r="J71" s="39">
        <v>33166000</v>
      </c>
      <c r="K71" s="39">
        <v>1763830</v>
      </c>
      <c r="L71" s="39">
        <v>16751180</v>
      </c>
      <c r="M71" s="39">
        <v>1763830</v>
      </c>
      <c r="N71" s="39">
        <v>16451170</v>
      </c>
      <c r="O71" s="39">
        <v>49.6</v>
      </c>
    </row>
    <row r="72" spans="1:15" x14ac:dyDescent="0.25">
      <c r="A72" t="s">
        <v>2075</v>
      </c>
      <c r="B72" t="s">
        <v>134</v>
      </c>
      <c r="C72" s="24" t="s">
        <v>403</v>
      </c>
      <c r="D72" s="24" t="s">
        <v>1521</v>
      </c>
      <c r="E72" s="39">
        <v>15000000</v>
      </c>
      <c r="G72" s="39">
        <v>0</v>
      </c>
      <c r="H72" s="39">
        <v>15000000</v>
      </c>
      <c r="I72" s="39">
        <v>0</v>
      </c>
      <c r="J72" s="39">
        <v>15000000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</row>
    <row r="73" spans="1:15" x14ac:dyDescent="0.25">
      <c r="A73" t="s">
        <v>2075</v>
      </c>
      <c r="B73" t="s">
        <v>1520</v>
      </c>
      <c r="C73" s="24" t="s">
        <v>1519</v>
      </c>
      <c r="D73" s="24" t="s">
        <v>1518</v>
      </c>
      <c r="E73" s="39">
        <v>15000000</v>
      </c>
      <c r="G73" s="39">
        <v>0</v>
      </c>
      <c r="H73" s="39">
        <v>15000000</v>
      </c>
      <c r="I73" s="39">
        <v>0</v>
      </c>
      <c r="J73" s="39">
        <v>15000000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</row>
    <row r="74" spans="1:15" x14ac:dyDescent="0.25">
      <c r="A74" t="s">
        <v>2075</v>
      </c>
      <c r="B74" t="s">
        <v>131</v>
      </c>
      <c r="C74" s="24" t="s">
        <v>402</v>
      </c>
      <c r="D74" s="24" t="s">
        <v>401</v>
      </c>
      <c r="E74" s="39">
        <v>20000000</v>
      </c>
      <c r="G74" s="39">
        <v>0</v>
      </c>
      <c r="H74" s="39">
        <v>20000000</v>
      </c>
      <c r="I74" s="39">
        <v>0</v>
      </c>
      <c r="J74" s="39">
        <v>20000000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</row>
    <row r="75" spans="1:15" x14ac:dyDescent="0.25">
      <c r="A75" t="s">
        <v>2075</v>
      </c>
      <c r="B75" t="s">
        <v>400</v>
      </c>
      <c r="C75" s="24" t="s">
        <v>399</v>
      </c>
      <c r="D75" s="24" t="s">
        <v>1718</v>
      </c>
      <c r="E75" s="39">
        <v>30000000</v>
      </c>
      <c r="G75" s="39">
        <v>0</v>
      </c>
      <c r="H75" s="39">
        <v>30000000</v>
      </c>
      <c r="I75" s="39">
        <v>0</v>
      </c>
      <c r="J75" s="39">
        <v>30000000</v>
      </c>
      <c r="K75" s="39">
        <v>0</v>
      </c>
      <c r="L75" s="39">
        <v>15000000</v>
      </c>
      <c r="M75" s="39">
        <v>1749395</v>
      </c>
      <c r="N75" s="39">
        <v>6554495</v>
      </c>
      <c r="O75" s="39">
        <v>21.85</v>
      </c>
    </row>
    <row r="76" spans="1:15" x14ac:dyDescent="0.25">
      <c r="A76" t="s">
        <v>2075</v>
      </c>
      <c r="B76" t="s">
        <v>128</v>
      </c>
      <c r="C76" s="24" t="s">
        <v>397</v>
      </c>
      <c r="D76" s="24" t="s">
        <v>123</v>
      </c>
      <c r="E76" s="39">
        <v>35000000</v>
      </c>
      <c r="G76" s="39">
        <v>0</v>
      </c>
      <c r="H76" s="39">
        <v>35000000</v>
      </c>
      <c r="I76" s="39">
        <v>0</v>
      </c>
      <c r="J76" s="39">
        <v>35000000</v>
      </c>
      <c r="K76" s="39">
        <v>0</v>
      </c>
      <c r="L76" s="39">
        <v>5716000</v>
      </c>
      <c r="M76" s="39">
        <v>0</v>
      </c>
      <c r="N76" s="39">
        <v>1153415</v>
      </c>
      <c r="O76" s="39">
        <v>3.3</v>
      </c>
    </row>
    <row r="77" spans="1:15" x14ac:dyDescent="0.25">
      <c r="A77" t="s">
        <v>2075</v>
      </c>
      <c r="B77" t="s">
        <v>119</v>
      </c>
      <c r="C77" s="24" t="s">
        <v>394</v>
      </c>
      <c r="D77" s="24" t="s">
        <v>117</v>
      </c>
      <c r="E77" s="39">
        <v>1100000</v>
      </c>
      <c r="G77" s="39">
        <v>0</v>
      </c>
      <c r="H77" s="39">
        <v>1100000</v>
      </c>
      <c r="I77" s="39">
        <v>0</v>
      </c>
      <c r="J77" s="39">
        <v>1100000</v>
      </c>
      <c r="K77" s="39">
        <v>0</v>
      </c>
      <c r="L77" s="39">
        <v>1100000</v>
      </c>
      <c r="M77" s="39">
        <v>43900</v>
      </c>
      <c r="N77" s="39">
        <v>626550</v>
      </c>
      <c r="O77" s="39">
        <v>56.96</v>
      </c>
    </row>
    <row r="78" spans="1:15" x14ac:dyDescent="0.25">
      <c r="A78" t="s">
        <v>2075</v>
      </c>
      <c r="B78" t="s">
        <v>113</v>
      </c>
      <c r="C78" s="24" t="s">
        <v>1514</v>
      </c>
      <c r="D78" s="24" t="s">
        <v>1513</v>
      </c>
      <c r="E78" s="39">
        <v>1100000</v>
      </c>
      <c r="G78" s="39">
        <v>0</v>
      </c>
      <c r="H78" s="39">
        <v>1100000</v>
      </c>
      <c r="I78" s="39">
        <v>0</v>
      </c>
      <c r="J78" s="39">
        <v>1100000</v>
      </c>
      <c r="K78" s="39">
        <v>0</v>
      </c>
      <c r="L78" s="39">
        <v>1100000</v>
      </c>
      <c r="M78" s="39">
        <v>43900</v>
      </c>
      <c r="N78" s="39">
        <v>626550</v>
      </c>
      <c r="O78" s="39">
        <v>56.96</v>
      </c>
    </row>
    <row r="79" spans="1:15" x14ac:dyDescent="0.25">
      <c r="A79" t="s">
        <v>2075</v>
      </c>
      <c r="B79" t="s">
        <v>1330</v>
      </c>
      <c r="C79" s="24" t="s">
        <v>1510</v>
      </c>
      <c r="D79" s="24" t="s">
        <v>1509</v>
      </c>
      <c r="E79" s="39">
        <v>26405000000</v>
      </c>
      <c r="G79" s="39">
        <v>2049892185</v>
      </c>
      <c r="H79" s="39">
        <v>28454892185</v>
      </c>
      <c r="I79" s="39">
        <v>0</v>
      </c>
      <c r="J79" s="39">
        <v>28454892185</v>
      </c>
      <c r="K79" s="39">
        <v>911586830</v>
      </c>
      <c r="L79" s="39">
        <v>17632695952</v>
      </c>
      <c r="M79" s="39">
        <v>1539635062</v>
      </c>
      <c r="N79" s="39">
        <v>8058534057</v>
      </c>
      <c r="O79" s="39">
        <v>28.32</v>
      </c>
    </row>
    <row r="80" spans="1:15" x14ac:dyDescent="0.25">
      <c r="A80" t="s">
        <v>2075</v>
      </c>
      <c r="B80" t="s">
        <v>1327</v>
      </c>
      <c r="C80" s="24" t="s">
        <v>1508</v>
      </c>
      <c r="D80" s="24" t="s">
        <v>358</v>
      </c>
      <c r="E80" s="39">
        <v>24410000000</v>
      </c>
      <c r="G80" s="39">
        <v>2049892185</v>
      </c>
      <c r="H80" s="39">
        <v>26459892185</v>
      </c>
      <c r="I80" s="39">
        <v>0</v>
      </c>
      <c r="J80" s="39">
        <v>26459892185</v>
      </c>
      <c r="K80" s="39">
        <v>911586830</v>
      </c>
      <c r="L80" s="39">
        <v>16134677250</v>
      </c>
      <c r="M80" s="39">
        <v>1153388559</v>
      </c>
      <c r="N80" s="39">
        <v>6717820230</v>
      </c>
      <c r="O80" s="39">
        <v>25.39</v>
      </c>
    </row>
    <row r="81" spans="1:15" x14ac:dyDescent="0.25">
      <c r="A81" t="s">
        <v>2075</v>
      </c>
      <c r="B81" t="s">
        <v>1507</v>
      </c>
      <c r="C81" s="24" t="s">
        <v>1506</v>
      </c>
      <c r="D81" s="24" t="s">
        <v>1505</v>
      </c>
      <c r="E81" s="39">
        <v>24410000000</v>
      </c>
      <c r="G81" s="39">
        <v>2049892185</v>
      </c>
      <c r="H81" s="39">
        <v>26459892185</v>
      </c>
      <c r="I81" s="39">
        <v>0</v>
      </c>
      <c r="J81" s="39">
        <v>26459892185</v>
      </c>
      <c r="K81" s="39">
        <v>911586830</v>
      </c>
      <c r="L81" s="39">
        <v>16134677250</v>
      </c>
      <c r="M81" s="39">
        <v>1153388559</v>
      </c>
      <c r="N81" s="39">
        <v>6717820230</v>
      </c>
      <c r="O81" s="39">
        <v>25.39</v>
      </c>
    </row>
    <row r="82" spans="1:15" x14ac:dyDescent="0.25">
      <c r="A82" t="s">
        <v>2075</v>
      </c>
      <c r="B82" t="s">
        <v>1504</v>
      </c>
      <c r="C82" s="24" t="s">
        <v>1503</v>
      </c>
      <c r="D82" s="24" t="s">
        <v>1502</v>
      </c>
      <c r="E82" s="39">
        <v>23360000000</v>
      </c>
      <c r="G82" s="39">
        <v>2049892185</v>
      </c>
      <c r="H82" s="39">
        <v>25409892185</v>
      </c>
      <c r="I82" s="39">
        <v>0</v>
      </c>
      <c r="J82" s="39">
        <v>25409892185</v>
      </c>
      <c r="K82" s="39">
        <v>888618017</v>
      </c>
      <c r="L82" s="39">
        <v>15292575098</v>
      </c>
      <c r="M82" s="39">
        <v>1075762266</v>
      </c>
      <c r="N82" s="39">
        <v>6288678258</v>
      </c>
      <c r="O82" s="39">
        <v>24.75</v>
      </c>
    </row>
    <row r="83" spans="1:15" x14ac:dyDescent="0.25">
      <c r="A83" t="s">
        <v>2075</v>
      </c>
      <c r="B83" t="s">
        <v>2059</v>
      </c>
      <c r="C83" s="24" t="s">
        <v>2058</v>
      </c>
      <c r="D83" s="24" t="s">
        <v>2057</v>
      </c>
      <c r="E83" s="39">
        <v>1133000000</v>
      </c>
      <c r="G83" s="39">
        <v>-300000000</v>
      </c>
      <c r="H83" s="39">
        <v>833000000</v>
      </c>
      <c r="I83" s="39">
        <v>0</v>
      </c>
      <c r="J83" s="39">
        <v>833000000</v>
      </c>
      <c r="K83" s="39">
        <v>35840000</v>
      </c>
      <c r="L83" s="39">
        <v>706285114</v>
      </c>
      <c r="M83" s="39">
        <v>102755736</v>
      </c>
      <c r="N83" s="39">
        <v>291276025</v>
      </c>
      <c r="O83" s="39">
        <v>34.97</v>
      </c>
    </row>
    <row r="84" spans="1:15" x14ac:dyDescent="0.25">
      <c r="A84" t="s">
        <v>2075</v>
      </c>
      <c r="B84" t="s">
        <v>2120</v>
      </c>
      <c r="C84" s="24" t="s">
        <v>2119</v>
      </c>
      <c r="D84" s="24" t="s">
        <v>2118</v>
      </c>
      <c r="E84" s="39">
        <v>1133000000</v>
      </c>
      <c r="G84" s="39">
        <v>-300000000</v>
      </c>
      <c r="H84" s="39">
        <v>833000000</v>
      </c>
      <c r="I84" s="39">
        <v>0</v>
      </c>
      <c r="J84" s="39">
        <v>833000000</v>
      </c>
      <c r="K84" s="39">
        <v>35840000</v>
      </c>
      <c r="L84" s="39">
        <v>706285114</v>
      </c>
      <c r="M84" s="39">
        <v>102755736</v>
      </c>
      <c r="N84" s="39">
        <v>291276025</v>
      </c>
      <c r="O84" s="39">
        <v>34.97</v>
      </c>
    </row>
    <row r="85" spans="1:15" x14ac:dyDescent="0.25">
      <c r="A85" t="s">
        <v>2075</v>
      </c>
      <c r="B85" t="s">
        <v>2117</v>
      </c>
      <c r="C85" s="24" t="s">
        <v>2116</v>
      </c>
      <c r="D85" s="24" t="s">
        <v>2115</v>
      </c>
      <c r="E85" s="39">
        <v>1133000000</v>
      </c>
      <c r="G85" s="39">
        <v>-300000000</v>
      </c>
      <c r="H85" s="39">
        <v>833000000</v>
      </c>
      <c r="I85" s="39">
        <v>0</v>
      </c>
      <c r="J85" s="39">
        <v>833000000</v>
      </c>
      <c r="K85" s="39">
        <v>35840000</v>
      </c>
      <c r="L85" s="39">
        <v>706285114</v>
      </c>
      <c r="M85" s="39">
        <v>102755736</v>
      </c>
      <c r="N85" s="39">
        <v>291276025</v>
      </c>
      <c r="O85" s="39">
        <v>34.97</v>
      </c>
    </row>
    <row r="86" spans="1:15" x14ac:dyDescent="0.25">
      <c r="A86" t="s">
        <v>2075</v>
      </c>
      <c r="B86" t="s">
        <v>2050</v>
      </c>
      <c r="C86" s="24" t="s">
        <v>2049</v>
      </c>
      <c r="D86" s="24" t="s">
        <v>2048</v>
      </c>
      <c r="E86" s="39">
        <v>125000000</v>
      </c>
      <c r="G86" s="39">
        <v>-42678111</v>
      </c>
      <c r="H86" s="39">
        <v>82321889</v>
      </c>
      <c r="I86" s="39">
        <v>0</v>
      </c>
      <c r="J86" s="39">
        <v>82321889</v>
      </c>
      <c r="K86" s="39">
        <v>0</v>
      </c>
      <c r="L86" s="39">
        <v>82321889</v>
      </c>
      <c r="M86" s="39">
        <v>17500000</v>
      </c>
      <c r="N86" s="39">
        <v>38866550</v>
      </c>
      <c r="O86" s="39">
        <v>47.21</v>
      </c>
    </row>
    <row r="87" spans="1:15" x14ac:dyDescent="0.25">
      <c r="A87" t="s">
        <v>2075</v>
      </c>
      <c r="B87" t="s">
        <v>2114</v>
      </c>
      <c r="C87" s="24" t="s">
        <v>2113</v>
      </c>
      <c r="D87" s="24" t="s">
        <v>2112</v>
      </c>
      <c r="E87" s="39">
        <v>125000000</v>
      </c>
      <c r="G87" s="39">
        <v>-42678111</v>
      </c>
      <c r="H87" s="39">
        <v>82321889</v>
      </c>
      <c r="I87" s="39">
        <v>0</v>
      </c>
      <c r="J87" s="39">
        <v>82321889</v>
      </c>
      <c r="K87" s="39">
        <v>0</v>
      </c>
      <c r="L87" s="39">
        <v>82321889</v>
      </c>
      <c r="M87" s="39">
        <v>17500000</v>
      </c>
      <c r="N87" s="39">
        <v>38866550</v>
      </c>
      <c r="O87" s="39">
        <v>47.21</v>
      </c>
    </row>
    <row r="88" spans="1:15" x14ac:dyDescent="0.25">
      <c r="A88" t="s">
        <v>2075</v>
      </c>
      <c r="B88" t="s">
        <v>2111</v>
      </c>
      <c r="C88" s="24" t="s">
        <v>2110</v>
      </c>
      <c r="D88" s="24" t="s">
        <v>2109</v>
      </c>
      <c r="E88" s="39">
        <v>125000000</v>
      </c>
      <c r="G88" s="39">
        <v>-42678111</v>
      </c>
      <c r="H88" s="39">
        <v>82321889</v>
      </c>
      <c r="I88" s="39">
        <v>0</v>
      </c>
      <c r="J88" s="39">
        <v>82321889</v>
      </c>
      <c r="K88" s="39">
        <v>0</v>
      </c>
      <c r="L88" s="39">
        <v>82321889</v>
      </c>
      <c r="M88" s="39">
        <v>17500000</v>
      </c>
      <c r="N88" s="39">
        <v>38866550</v>
      </c>
      <c r="O88" s="39">
        <v>47.21</v>
      </c>
    </row>
    <row r="89" spans="1:15" x14ac:dyDescent="0.25">
      <c r="A89" t="s">
        <v>2075</v>
      </c>
      <c r="B89" t="s">
        <v>2041</v>
      </c>
      <c r="C89" s="24" t="s">
        <v>2040</v>
      </c>
      <c r="D89" s="24" t="s">
        <v>351</v>
      </c>
      <c r="E89" s="39">
        <v>5663731000</v>
      </c>
      <c r="G89" s="39">
        <v>592570296</v>
      </c>
      <c r="H89" s="39">
        <v>6256301296</v>
      </c>
      <c r="I89" s="39">
        <v>0</v>
      </c>
      <c r="J89" s="39">
        <v>6256301296</v>
      </c>
      <c r="K89" s="39">
        <v>247280361</v>
      </c>
      <c r="L89" s="39">
        <v>3982902036</v>
      </c>
      <c r="M89" s="39">
        <v>603516127</v>
      </c>
      <c r="N89" s="39">
        <v>1805662199</v>
      </c>
      <c r="O89" s="39">
        <v>28.86</v>
      </c>
    </row>
    <row r="90" spans="1:15" x14ac:dyDescent="0.25">
      <c r="A90" t="s">
        <v>2075</v>
      </c>
      <c r="B90" t="s">
        <v>2108</v>
      </c>
      <c r="C90" s="24" t="s">
        <v>2107</v>
      </c>
      <c r="D90" s="24" t="s">
        <v>2106</v>
      </c>
      <c r="E90" s="39">
        <v>4040000000</v>
      </c>
      <c r="G90" s="39">
        <v>549892185</v>
      </c>
      <c r="H90" s="39">
        <v>4589892185</v>
      </c>
      <c r="I90" s="39">
        <v>0</v>
      </c>
      <c r="J90" s="39">
        <v>4589892185</v>
      </c>
      <c r="K90" s="39">
        <v>218195101</v>
      </c>
      <c r="L90" s="39">
        <v>2682496280</v>
      </c>
      <c r="M90" s="39">
        <v>445478331</v>
      </c>
      <c r="N90" s="39">
        <v>1056324199</v>
      </c>
      <c r="O90" s="39">
        <v>23.01</v>
      </c>
    </row>
    <row r="91" spans="1:15" x14ac:dyDescent="0.25">
      <c r="A91" t="s">
        <v>2075</v>
      </c>
      <c r="B91" t="s">
        <v>2105</v>
      </c>
      <c r="C91" s="24" t="s">
        <v>2104</v>
      </c>
      <c r="D91" s="24" t="s">
        <v>2103</v>
      </c>
      <c r="E91" s="39">
        <v>4040000000</v>
      </c>
      <c r="G91" s="39">
        <v>549892185</v>
      </c>
      <c r="H91" s="39">
        <v>4589892185</v>
      </c>
      <c r="I91" s="39">
        <v>0</v>
      </c>
      <c r="J91" s="39">
        <v>4589892185</v>
      </c>
      <c r="K91" s="39">
        <v>218195101</v>
      </c>
      <c r="L91" s="39">
        <v>2682496280</v>
      </c>
      <c r="M91" s="39">
        <v>445478331</v>
      </c>
      <c r="N91" s="39">
        <v>1056324199</v>
      </c>
      <c r="O91" s="39">
        <v>23.01</v>
      </c>
    </row>
    <row r="92" spans="1:15" x14ac:dyDescent="0.25">
      <c r="A92" t="s">
        <v>2075</v>
      </c>
      <c r="B92" t="s">
        <v>2102</v>
      </c>
      <c r="C92" s="24" t="s">
        <v>2101</v>
      </c>
      <c r="D92" s="24" t="s">
        <v>2100</v>
      </c>
      <c r="E92" s="39">
        <v>1623731000</v>
      </c>
      <c r="G92" s="39">
        <v>42678111</v>
      </c>
      <c r="H92" s="39">
        <v>1666409111</v>
      </c>
      <c r="I92" s="39">
        <v>0</v>
      </c>
      <c r="J92" s="39">
        <v>1666409111</v>
      </c>
      <c r="K92" s="39">
        <v>29085260</v>
      </c>
      <c r="L92" s="39">
        <v>1300405756</v>
      </c>
      <c r="M92" s="39">
        <v>158037796</v>
      </c>
      <c r="N92" s="39">
        <v>749338000</v>
      </c>
      <c r="O92" s="39">
        <v>44.97</v>
      </c>
    </row>
    <row r="93" spans="1:15" x14ac:dyDescent="0.25">
      <c r="A93" t="s">
        <v>2075</v>
      </c>
      <c r="B93" t="s">
        <v>2099</v>
      </c>
      <c r="C93" s="24" t="s">
        <v>2098</v>
      </c>
      <c r="D93" s="24" t="s">
        <v>2097</v>
      </c>
      <c r="E93" s="39">
        <v>1623731000</v>
      </c>
      <c r="G93" s="39">
        <v>42678111</v>
      </c>
      <c r="H93" s="39">
        <v>1666409111</v>
      </c>
      <c r="I93" s="39">
        <v>0</v>
      </c>
      <c r="J93" s="39">
        <v>1666409111</v>
      </c>
      <c r="K93" s="39">
        <v>29085260</v>
      </c>
      <c r="L93" s="39">
        <v>1300405756</v>
      </c>
      <c r="M93" s="39">
        <v>158037796</v>
      </c>
      <c r="N93" s="39">
        <v>749338000</v>
      </c>
      <c r="O93" s="39">
        <v>44.97</v>
      </c>
    </row>
    <row r="94" spans="1:15" x14ac:dyDescent="0.25">
      <c r="A94" t="s">
        <v>2075</v>
      </c>
      <c r="B94" t="s">
        <v>2096</v>
      </c>
      <c r="C94" s="24" t="s">
        <v>2095</v>
      </c>
      <c r="D94" s="24" t="s">
        <v>2094</v>
      </c>
      <c r="E94" s="39">
        <v>16438269000</v>
      </c>
      <c r="G94" s="39">
        <v>1800000000</v>
      </c>
      <c r="H94" s="39">
        <v>18238269000</v>
      </c>
      <c r="I94" s="39">
        <v>0</v>
      </c>
      <c r="J94" s="39">
        <v>18238269000</v>
      </c>
      <c r="K94" s="39">
        <v>605497656</v>
      </c>
      <c r="L94" s="39">
        <v>10521066059</v>
      </c>
      <c r="M94" s="39">
        <v>351990403</v>
      </c>
      <c r="N94" s="39">
        <v>4152873484</v>
      </c>
      <c r="O94" s="39">
        <v>22.77</v>
      </c>
    </row>
    <row r="95" spans="1:15" x14ac:dyDescent="0.25">
      <c r="A95" t="s">
        <v>2075</v>
      </c>
      <c r="B95" t="s">
        <v>2093</v>
      </c>
      <c r="C95" s="24" t="s">
        <v>2092</v>
      </c>
      <c r="D95" s="24" t="s">
        <v>2091</v>
      </c>
      <c r="E95" s="39">
        <v>16438269000</v>
      </c>
      <c r="G95" s="39">
        <v>1800000000</v>
      </c>
      <c r="H95" s="39">
        <v>18238269000</v>
      </c>
      <c r="I95" s="39">
        <v>0</v>
      </c>
      <c r="J95" s="39">
        <v>18238269000</v>
      </c>
      <c r="K95" s="39">
        <v>605497656</v>
      </c>
      <c r="L95" s="39">
        <v>10521066059</v>
      </c>
      <c r="M95" s="39">
        <v>351990403</v>
      </c>
      <c r="N95" s="39">
        <v>4152873484</v>
      </c>
      <c r="O95" s="39">
        <v>22.77</v>
      </c>
    </row>
    <row r="96" spans="1:15" x14ac:dyDescent="0.25">
      <c r="A96" t="s">
        <v>2075</v>
      </c>
      <c r="B96" t="s">
        <v>2090</v>
      </c>
      <c r="C96" s="24" t="s">
        <v>2089</v>
      </c>
      <c r="D96" s="24" t="s">
        <v>2088</v>
      </c>
      <c r="E96" s="39">
        <v>16438269000</v>
      </c>
      <c r="G96" s="39">
        <v>1800000000</v>
      </c>
      <c r="H96" s="39">
        <v>18238269000</v>
      </c>
      <c r="I96" s="39">
        <v>0</v>
      </c>
      <c r="J96" s="39">
        <v>18238269000</v>
      </c>
      <c r="K96" s="39">
        <v>605497656</v>
      </c>
      <c r="L96" s="39">
        <v>10521066059</v>
      </c>
      <c r="M96" s="39">
        <v>351990403</v>
      </c>
      <c r="N96" s="39">
        <v>4152873484</v>
      </c>
      <c r="O96" s="39">
        <v>22.77</v>
      </c>
    </row>
    <row r="97" spans="1:15" x14ac:dyDescent="0.25">
      <c r="A97" t="s">
        <v>2075</v>
      </c>
      <c r="B97" t="s">
        <v>1474</v>
      </c>
      <c r="C97" s="24" t="s">
        <v>1473</v>
      </c>
      <c r="D97" s="24" t="s">
        <v>1472</v>
      </c>
      <c r="E97" s="39">
        <v>1050000000</v>
      </c>
      <c r="G97" s="39">
        <v>0</v>
      </c>
      <c r="H97" s="39">
        <v>1050000000</v>
      </c>
      <c r="I97" s="39">
        <v>0</v>
      </c>
      <c r="J97" s="39">
        <v>1050000000</v>
      </c>
      <c r="K97" s="39">
        <v>22968813</v>
      </c>
      <c r="L97" s="39">
        <v>842102152</v>
      </c>
      <c r="M97" s="39">
        <v>77626293</v>
      </c>
      <c r="N97" s="39">
        <v>429141972</v>
      </c>
      <c r="O97" s="39">
        <v>40.869999999999997</v>
      </c>
    </row>
    <row r="98" spans="1:15" x14ac:dyDescent="0.25">
      <c r="A98" t="s">
        <v>2075</v>
      </c>
      <c r="B98" t="s">
        <v>1471</v>
      </c>
      <c r="C98" s="24" t="s">
        <v>1470</v>
      </c>
      <c r="D98" s="24" t="s">
        <v>1469</v>
      </c>
      <c r="E98" s="39">
        <v>150000000</v>
      </c>
      <c r="G98" s="39">
        <v>0</v>
      </c>
      <c r="H98" s="39">
        <v>150000000</v>
      </c>
      <c r="I98" s="39">
        <v>0</v>
      </c>
      <c r="J98" s="39">
        <v>150000000</v>
      </c>
      <c r="K98" s="39">
        <v>0</v>
      </c>
      <c r="L98" s="39">
        <v>126580053</v>
      </c>
      <c r="M98" s="39">
        <v>11932018</v>
      </c>
      <c r="N98" s="39">
        <v>72899671</v>
      </c>
      <c r="O98" s="39">
        <v>48.6</v>
      </c>
    </row>
    <row r="99" spans="1:15" x14ac:dyDescent="0.25">
      <c r="A99" t="s">
        <v>2075</v>
      </c>
      <c r="B99" t="s">
        <v>2087</v>
      </c>
      <c r="C99" s="24" t="s">
        <v>2086</v>
      </c>
      <c r="D99" s="24" t="s">
        <v>2085</v>
      </c>
      <c r="E99" s="39">
        <v>150000000</v>
      </c>
      <c r="G99" s="39">
        <v>0</v>
      </c>
      <c r="H99" s="39">
        <v>150000000</v>
      </c>
      <c r="I99" s="39">
        <v>0</v>
      </c>
      <c r="J99" s="39">
        <v>150000000</v>
      </c>
      <c r="K99" s="39">
        <v>0</v>
      </c>
      <c r="L99" s="39">
        <v>126580053</v>
      </c>
      <c r="M99" s="39">
        <v>11932018</v>
      </c>
      <c r="N99" s="39">
        <v>72899671</v>
      </c>
      <c r="O99" s="39">
        <v>48.6</v>
      </c>
    </row>
    <row r="100" spans="1:15" x14ac:dyDescent="0.25">
      <c r="A100" t="s">
        <v>2075</v>
      </c>
      <c r="B100" t="s">
        <v>2084</v>
      </c>
      <c r="C100" s="24" t="s">
        <v>2083</v>
      </c>
      <c r="D100" s="24" t="s">
        <v>2082</v>
      </c>
      <c r="E100" s="39">
        <v>150000000</v>
      </c>
      <c r="G100" s="39">
        <v>0</v>
      </c>
      <c r="H100" s="39">
        <v>150000000</v>
      </c>
      <c r="I100" s="39">
        <v>0</v>
      </c>
      <c r="J100" s="39">
        <v>150000000</v>
      </c>
      <c r="K100" s="39">
        <v>0</v>
      </c>
      <c r="L100" s="39">
        <v>126580053</v>
      </c>
      <c r="M100" s="39">
        <v>11932018</v>
      </c>
      <c r="N100" s="39">
        <v>72899671</v>
      </c>
      <c r="O100" s="39">
        <v>48.6</v>
      </c>
    </row>
    <row r="101" spans="1:15" x14ac:dyDescent="0.25">
      <c r="A101" t="s">
        <v>2075</v>
      </c>
      <c r="B101" t="s">
        <v>1462</v>
      </c>
      <c r="C101" s="24" t="s">
        <v>1461</v>
      </c>
      <c r="D101" s="24" t="s">
        <v>1460</v>
      </c>
      <c r="E101" s="39">
        <v>900000000</v>
      </c>
      <c r="G101" s="39">
        <v>0</v>
      </c>
      <c r="H101" s="39">
        <v>900000000</v>
      </c>
      <c r="I101" s="39">
        <v>0</v>
      </c>
      <c r="J101" s="39">
        <v>900000000</v>
      </c>
      <c r="K101" s="39">
        <v>22968813</v>
      </c>
      <c r="L101" s="39">
        <v>715522099</v>
      </c>
      <c r="M101" s="39">
        <v>65694275</v>
      </c>
      <c r="N101" s="39">
        <v>356242301</v>
      </c>
      <c r="O101" s="39">
        <v>39.58</v>
      </c>
    </row>
    <row r="102" spans="1:15" x14ac:dyDescent="0.25">
      <c r="A102" t="s">
        <v>2075</v>
      </c>
      <c r="B102" t="s">
        <v>2081</v>
      </c>
      <c r="C102" s="24" t="s">
        <v>2080</v>
      </c>
      <c r="D102" s="24" t="s">
        <v>2079</v>
      </c>
      <c r="E102" s="39">
        <v>900000000</v>
      </c>
      <c r="G102" s="39">
        <v>0</v>
      </c>
      <c r="H102" s="39">
        <v>900000000</v>
      </c>
      <c r="I102" s="39">
        <v>0</v>
      </c>
      <c r="J102" s="39">
        <v>900000000</v>
      </c>
      <c r="K102" s="39">
        <v>22968813</v>
      </c>
      <c r="L102" s="39">
        <v>715522099</v>
      </c>
      <c r="M102" s="39">
        <v>65694275</v>
      </c>
      <c r="N102" s="39">
        <v>356242301</v>
      </c>
      <c r="O102" s="39">
        <v>39.58</v>
      </c>
    </row>
    <row r="103" spans="1:15" x14ac:dyDescent="0.25">
      <c r="A103" t="s">
        <v>2075</v>
      </c>
      <c r="B103" t="s">
        <v>2078</v>
      </c>
      <c r="C103" s="24" t="s">
        <v>2077</v>
      </c>
      <c r="D103" s="24" t="s">
        <v>2076</v>
      </c>
      <c r="E103" s="39">
        <v>900000000</v>
      </c>
      <c r="G103" s="39">
        <v>0</v>
      </c>
      <c r="H103" s="39">
        <v>900000000</v>
      </c>
      <c r="I103" s="39">
        <v>0</v>
      </c>
      <c r="J103" s="39">
        <v>900000000</v>
      </c>
      <c r="K103" s="39">
        <v>22968813</v>
      </c>
      <c r="L103" s="39">
        <v>715522099</v>
      </c>
      <c r="M103" s="39">
        <v>65694275</v>
      </c>
      <c r="N103" s="39">
        <v>356242301</v>
      </c>
      <c r="O103" s="39">
        <v>39.58</v>
      </c>
    </row>
    <row r="104" spans="1:15" x14ac:dyDescent="0.25">
      <c r="A104" t="s">
        <v>2075</v>
      </c>
      <c r="B104" t="s">
        <v>1309</v>
      </c>
      <c r="C104" s="24" t="s">
        <v>1452</v>
      </c>
      <c r="D104" s="24" t="s">
        <v>1451</v>
      </c>
      <c r="E104" s="39">
        <v>1995000000</v>
      </c>
      <c r="G104" s="39">
        <v>0</v>
      </c>
      <c r="H104" s="39">
        <v>1995000000</v>
      </c>
      <c r="I104" s="39">
        <v>0</v>
      </c>
      <c r="J104" s="39">
        <v>1995000000</v>
      </c>
      <c r="K104" s="39">
        <v>0</v>
      </c>
      <c r="L104" s="39">
        <v>1498018702</v>
      </c>
      <c r="M104" s="39">
        <v>386246503</v>
      </c>
      <c r="N104" s="39">
        <v>1340713827</v>
      </c>
      <c r="O104" s="39">
        <v>67.2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topLeftCell="A59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8.85546875" style="39" bestFit="1" customWidth="1"/>
    <col min="6" max="6" width="11.42578125" style="39"/>
    <col min="7" max="7" width="16.85546875" style="39" bestFit="1" customWidth="1"/>
    <col min="8" max="8" width="18.85546875" style="39" bestFit="1" customWidth="1"/>
    <col min="9" max="9" width="5" style="39" bestFit="1" customWidth="1"/>
    <col min="10" max="10" width="18.85546875" style="39" bestFit="1" customWidth="1"/>
    <col min="11" max="11" width="16.85546875" style="39" bestFit="1" customWidth="1"/>
    <col min="12" max="12" width="21.28515625" style="39" bestFit="1" customWidth="1"/>
    <col min="13" max="13" width="16.85546875" style="39" bestFit="1" customWidth="1"/>
    <col min="14" max="14" width="20.140625" style="39" bestFit="1" customWidth="1"/>
    <col min="15" max="15" width="8" style="39" bestFit="1" customWidth="1"/>
  </cols>
  <sheetData>
    <row r="1" spans="1:15" x14ac:dyDescent="0.25">
      <c r="A1" t="s">
        <v>2171</v>
      </c>
      <c r="B1" s="45"/>
      <c r="C1" s="24" t="s">
        <v>2173</v>
      </c>
    </row>
    <row r="2" spans="1:15" x14ac:dyDescent="0.25">
      <c r="A2" t="s">
        <v>2172</v>
      </c>
      <c r="B2" s="45"/>
      <c r="C2" s="24" t="s">
        <v>2171</v>
      </c>
    </row>
    <row r="3" spans="1:15" x14ac:dyDescent="0.25">
      <c r="A3">
        <v>93</v>
      </c>
      <c r="B3" s="45"/>
      <c r="C3" s="24" t="s">
        <v>2170</v>
      </c>
    </row>
    <row r="4" spans="1:15" x14ac:dyDescent="0.25">
      <c r="B4" s="45"/>
      <c r="C4" s="49" t="s">
        <v>315</v>
      </c>
    </row>
    <row r="5" spans="1:15" x14ac:dyDescent="0.25">
      <c r="B5" s="45"/>
      <c r="C5" s="48">
        <v>93</v>
      </c>
      <c r="D5" s="4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x14ac:dyDescent="0.25">
      <c r="B6" s="45"/>
      <c r="C6" t="str">
        <f>MID(17:17,1,1)</f>
        <v>3</v>
      </c>
    </row>
    <row r="7" spans="1:15" x14ac:dyDescent="0.25">
      <c r="B7" s="45"/>
      <c r="C7" s="24"/>
      <c r="D7" t="str">
        <f>MID(C1,FIND("Mes =",C1,1)+5,3)</f>
        <v xml:space="preserve"> 9 </v>
      </c>
      <c r="E7" s="39" t="str">
        <f>MID(C1,FIND("Entidad =",C1,1)+10,3)</f>
        <v>214</v>
      </c>
      <c r="F7" s="39" t="str">
        <f>MID(C1,FIND("Ejecutora =",C1,1)+12,2)</f>
        <v>01</v>
      </c>
      <c r="H7" s="39" t="s">
        <v>1573</v>
      </c>
      <c r="I7" s="39" t="s">
        <v>2169</v>
      </c>
    </row>
    <row r="8" spans="1:15" x14ac:dyDescent="0.25">
      <c r="B8" s="45"/>
      <c r="C8" s="24"/>
      <c r="D8" t="s">
        <v>2168</v>
      </c>
    </row>
    <row r="9" spans="1:15" x14ac:dyDescent="0.25">
      <c r="B9" s="45"/>
      <c r="C9" s="24"/>
    </row>
    <row r="10" spans="1:15" x14ac:dyDescent="0.25">
      <c r="B10" s="45"/>
      <c r="C10" s="24"/>
    </row>
    <row r="11" spans="1:15" x14ac:dyDescent="0.25">
      <c r="B11" s="45"/>
      <c r="C11" s="24"/>
    </row>
    <row r="12" spans="1:15" ht="90" x14ac:dyDescent="0.25">
      <c r="A12" t="s">
        <v>304</v>
      </c>
      <c r="B12" s="44" t="s">
        <v>303</v>
      </c>
      <c r="C12" s="43" t="s">
        <v>302</v>
      </c>
      <c r="D12" s="42" t="s">
        <v>301</v>
      </c>
      <c r="E12" s="41" t="s">
        <v>300</v>
      </c>
      <c r="F12" s="40" t="s">
        <v>299</v>
      </c>
      <c r="G12" s="41" t="s">
        <v>298</v>
      </c>
      <c r="H12" s="40" t="s">
        <v>297</v>
      </c>
      <c r="I12" s="40" t="s">
        <v>296</v>
      </c>
      <c r="J12" s="40" t="s">
        <v>295</v>
      </c>
      <c r="K12" s="40" t="s">
        <v>294</v>
      </c>
      <c r="L12" s="41" t="s">
        <v>293</v>
      </c>
      <c r="M12" s="40" t="s">
        <v>292</v>
      </c>
      <c r="N12" s="41" t="s">
        <v>291</v>
      </c>
      <c r="O12" s="40" t="s">
        <v>290</v>
      </c>
    </row>
    <row r="13" spans="1:15" x14ac:dyDescent="0.25">
      <c r="C13" s="24"/>
    </row>
    <row r="14" spans="1:15" x14ac:dyDescent="0.25">
      <c r="A14" t="s">
        <v>2129</v>
      </c>
      <c r="B14" t="s">
        <v>275</v>
      </c>
      <c r="C14" s="24" t="s">
        <v>274</v>
      </c>
      <c r="D14" s="24" t="s">
        <v>499</v>
      </c>
      <c r="E14" s="39">
        <v>143835377000</v>
      </c>
      <c r="G14" s="39">
        <v>0</v>
      </c>
      <c r="H14" s="39">
        <v>143835377000</v>
      </c>
      <c r="I14" s="39">
        <v>0</v>
      </c>
      <c r="J14" s="39">
        <v>143835377000</v>
      </c>
      <c r="K14" s="39">
        <v>6161282866</v>
      </c>
      <c r="L14" s="39">
        <v>74325067166</v>
      </c>
      <c r="M14" s="39">
        <v>8790163827</v>
      </c>
      <c r="N14" s="39">
        <v>53684379665</v>
      </c>
      <c r="O14" s="39">
        <v>37.32</v>
      </c>
    </row>
    <row r="15" spans="1:15" x14ac:dyDescent="0.25">
      <c r="A15" t="s">
        <v>2129</v>
      </c>
      <c r="B15" t="s">
        <v>272</v>
      </c>
      <c r="C15" s="24" t="s">
        <v>498</v>
      </c>
      <c r="D15" s="24" t="s">
        <v>497</v>
      </c>
      <c r="E15" s="39">
        <v>11452247000</v>
      </c>
      <c r="G15" s="39">
        <v>0</v>
      </c>
      <c r="H15" s="39">
        <v>11452247000</v>
      </c>
      <c r="I15" s="39">
        <v>0</v>
      </c>
      <c r="J15" s="39">
        <v>11452247000</v>
      </c>
      <c r="K15" s="39">
        <v>757225189</v>
      </c>
      <c r="L15" s="39">
        <v>7300119538</v>
      </c>
      <c r="M15" s="39">
        <v>766199499</v>
      </c>
      <c r="N15" s="39">
        <v>6768936115</v>
      </c>
      <c r="O15" s="39">
        <v>59.11</v>
      </c>
    </row>
    <row r="16" spans="1:15" x14ac:dyDescent="0.25">
      <c r="A16" t="s">
        <v>2129</v>
      </c>
      <c r="B16" t="s">
        <v>269</v>
      </c>
      <c r="C16" s="24" t="s">
        <v>496</v>
      </c>
      <c r="D16" s="24" t="s">
        <v>495</v>
      </c>
      <c r="E16" s="39">
        <v>10089556000</v>
      </c>
      <c r="G16" s="39">
        <v>0</v>
      </c>
      <c r="H16" s="39">
        <v>10089556000</v>
      </c>
      <c r="I16" s="39">
        <v>0</v>
      </c>
      <c r="J16" s="39">
        <v>10089556000</v>
      </c>
      <c r="K16" s="39">
        <v>642870863</v>
      </c>
      <c r="L16" s="39">
        <v>6627727310</v>
      </c>
      <c r="M16" s="39">
        <v>685570863</v>
      </c>
      <c r="N16" s="39">
        <v>6456102309</v>
      </c>
      <c r="O16" s="39">
        <v>63.99</v>
      </c>
    </row>
    <row r="17" spans="1:15" x14ac:dyDescent="0.25">
      <c r="A17" t="s">
        <v>2129</v>
      </c>
      <c r="B17" t="s">
        <v>266</v>
      </c>
      <c r="C17" s="24" t="s">
        <v>494</v>
      </c>
      <c r="D17" s="24" t="s">
        <v>493</v>
      </c>
      <c r="E17" s="39">
        <v>7120543000</v>
      </c>
      <c r="G17" s="39">
        <v>-76611500</v>
      </c>
      <c r="H17" s="39">
        <v>7043931500</v>
      </c>
      <c r="I17" s="39">
        <v>0</v>
      </c>
      <c r="J17" s="39">
        <v>7043931500</v>
      </c>
      <c r="K17" s="39">
        <v>487007098</v>
      </c>
      <c r="L17" s="39">
        <v>4603773590</v>
      </c>
      <c r="M17" s="39">
        <v>487007098</v>
      </c>
      <c r="N17" s="39">
        <v>4603773590</v>
      </c>
      <c r="O17" s="39">
        <v>65.36</v>
      </c>
    </row>
    <row r="18" spans="1:15" x14ac:dyDescent="0.25">
      <c r="A18" t="s">
        <v>2129</v>
      </c>
      <c r="B18" t="s">
        <v>263</v>
      </c>
      <c r="C18" s="24" t="s">
        <v>492</v>
      </c>
      <c r="D18" s="24" t="s">
        <v>1570</v>
      </c>
      <c r="E18" s="39">
        <v>4332282000</v>
      </c>
      <c r="G18" s="39">
        <v>0</v>
      </c>
      <c r="H18" s="39">
        <v>4332282000</v>
      </c>
      <c r="I18" s="39">
        <v>0</v>
      </c>
      <c r="J18" s="39">
        <v>4332282000</v>
      </c>
      <c r="K18" s="39">
        <v>371576371</v>
      </c>
      <c r="L18" s="39">
        <v>3039312582</v>
      </c>
      <c r="M18" s="39">
        <v>371576371</v>
      </c>
      <c r="N18" s="39">
        <v>3039312582</v>
      </c>
      <c r="O18" s="39">
        <v>70.16</v>
      </c>
    </row>
    <row r="19" spans="1:15" x14ac:dyDescent="0.25">
      <c r="A19" t="s">
        <v>2129</v>
      </c>
      <c r="B19" t="s">
        <v>254</v>
      </c>
      <c r="C19" s="24" t="s">
        <v>1569</v>
      </c>
      <c r="D19" s="24" t="s">
        <v>1568</v>
      </c>
      <c r="E19" s="39">
        <v>165960000</v>
      </c>
      <c r="G19" s="39">
        <v>-6522500</v>
      </c>
      <c r="H19" s="39">
        <v>159437500</v>
      </c>
      <c r="I19" s="39">
        <v>0</v>
      </c>
      <c r="J19" s="39">
        <v>159437500</v>
      </c>
      <c r="K19" s="39">
        <v>13851111</v>
      </c>
      <c r="L19" s="39">
        <v>119120388</v>
      </c>
      <c r="M19" s="39">
        <v>13851111</v>
      </c>
      <c r="N19" s="39">
        <v>119120388</v>
      </c>
      <c r="O19" s="39">
        <v>74.709999999999994</v>
      </c>
    </row>
    <row r="20" spans="1:15" x14ac:dyDescent="0.25">
      <c r="A20" t="s">
        <v>2129</v>
      </c>
      <c r="B20" t="s">
        <v>248</v>
      </c>
      <c r="C20" s="24" t="s">
        <v>488</v>
      </c>
      <c r="D20" s="24" t="s">
        <v>1907</v>
      </c>
      <c r="E20" s="39">
        <v>48071000</v>
      </c>
      <c r="G20" s="39">
        <v>-3937000</v>
      </c>
      <c r="H20" s="39">
        <v>44134000</v>
      </c>
      <c r="I20" s="39">
        <v>0</v>
      </c>
      <c r="J20" s="39">
        <v>44134000</v>
      </c>
      <c r="K20" s="39">
        <v>3576668</v>
      </c>
      <c r="L20" s="39">
        <v>31492510</v>
      </c>
      <c r="M20" s="39">
        <v>3576668</v>
      </c>
      <c r="N20" s="39">
        <v>31492510</v>
      </c>
      <c r="O20" s="39">
        <v>71.36</v>
      </c>
    </row>
    <row r="21" spans="1:15" x14ac:dyDescent="0.25">
      <c r="A21" t="s">
        <v>2129</v>
      </c>
      <c r="B21" t="s">
        <v>245</v>
      </c>
      <c r="C21" s="24" t="s">
        <v>1906</v>
      </c>
      <c r="D21" s="24" t="s">
        <v>1905</v>
      </c>
      <c r="E21" s="39">
        <v>31747000</v>
      </c>
      <c r="G21" s="39">
        <v>-17781300</v>
      </c>
      <c r="H21" s="39">
        <v>13965700</v>
      </c>
      <c r="I21" s="39">
        <v>0</v>
      </c>
      <c r="J21" s="39">
        <v>13965700</v>
      </c>
      <c r="K21" s="39">
        <v>1244175</v>
      </c>
      <c r="L21" s="39">
        <v>11050771</v>
      </c>
      <c r="M21" s="39">
        <v>1244175</v>
      </c>
      <c r="N21" s="39">
        <v>11050771</v>
      </c>
      <c r="O21" s="39">
        <v>79.13</v>
      </c>
    </row>
    <row r="22" spans="1:15" x14ac:dyDescent="0.25">
      <c r="A22" t="s">
        <v>2129</v>
      </c>
      <c r="B22" t="s">
        <v>486</v>
      </c>
      <c r="C22" s="24" t="s">
        <v>485</v>
      </c>
      <c r="D22" s="24" t="s">
        <v>1565</v>
      </c>
      <c r="E22" s="39">
        <v>149505000</v>
      </c>
      <c r="G22" s="39">
        <v>0</v>
      </c>
      <c r="H22" s="39">
        <v>149505000</v>
      </c>
      <c r="I22" s="39">
        <v>0</v>
      </c>
      <c r="J22" s="39">
        <v>149505000</v>
      </c>
      <c r="K22" s="39">
        <v>10363978</v>
      </c>
      <c r="L22" s="39">
        <v>86952081</v>
      </c>
      <c r="M22" s="39">
        <v>10363978</v>
      </c>
      <c r="N22" s="39">
        <v>86952081</v>
      </c>
      <c r="O22" s="39">
        <v>58.16</v>
      </c>
    </row>
    <row r="23" spans="1:15" x14ac:dyDescent="0.25">
      <c r="A23" t="s">
        <v>2129</v>
      </c>
      <c r="B23" t="s">
        <v>236</v>
      </c>
      <c r="C23" s="24" t="s">
        <v>479</v>
      </c>
      <c r="D23" s="24" t="s">
        <v>243</v>
      </c>
      <c r="E23" s="39">
        <v>589943000</v>
      </c>
      <c r="G23" s="39">
        <v>0</v>
      </c>
      <c r="H23" s="39">
        <v>589943000</v>
      </c>
      <c r="I23" s="39">
        <v>0</v>
      </c>
      <c r="J23" s="39">
        <v>589943000</v>
      </c>
      <c r="K23" s="39">
        <v>0</v>
      </c>
      <c r="L23" s="39">
        <v>544659650</v>
      </c>
      <c r="M23" s="39">
        <v>0</v>
      </c>
      <c r="N23" s="39">
        <v>544659650</v>
      </c>
      <c r="O23" s="39">
        <v>92.32</v>
      </c>
    </row>
    <row r="24" spans="1:15" x14ac:dyDescent="0.25">
      <c r="A24" t="s">
        <v>2129</v>
      </c>
      <c r="B24" t="s">
        <v>230</v>
      </c>
      <c r="C24" s="24" t="s">
        <v>476</v>
      </c>
      <c r="D24" s="24" t="s">
        <v>482</v>
      </c>
      <c r="E24" s="39">
        <v>539944000</v>
      </c>
      <c r="G24" s="39">
        <v>0</v>
      </c>
      <c r="H24" s="39">
        <v>539944000</v>
      </c>
      <c r="I24" s="39">
        <v>0</v>
      </c>
      <c r="J24" s="39">
        <v>539944000</v>
      </c>
      <c r="K24" s="39">
        <v>0</v>
      </c>
      <c r="L24" s="39">
        <v>1443636</v>
      </c>
      <c r="M24" s="39">
        <v>0</v>
      </c>
      <c r="N24" s="39">
        <v>1443636</v>
      </c>
      <c r="O24" s="39">
        <v>0.27</v>
      </c>
    </row>
    <row r="25" spans="1:15" x14ac:dyDescent="0.25">
      <c r="A25" t="s">
        <v>2129</v>
      </c>
      <c r="B25" t="s">
        <v>227</v>
      </c>
      <c r="C25" s="24" t="s">
        <v>1564</v>
      </c>
      <c r="D25" s="24" t="s">
        <v>480</v>
      </c>
      <c r="E25" s="39">
        <v>259180000</v>
      </c>
      <c r="G25" s="39">
        <v>0</v>
      </c>
      <c r="H25" s="39">
        <v>259180000</v>
      </c>
      <c r="I25" s="39">
        <v>0</v>
      </c>
      <c r="J25" s="39">
        <v>259180000</v>
      </c>
      <c r="K25" s="39">
        <v>21703733</v>
      </c>
      <c r="L25" s="39">
        <v>124155610</v>
      </c>
      <c r="M25" s="39">
        <v>21703733</v>
      </c>
      <c r="N25" s="39">
        <v>124155610</v>
      </c>
      <c r="O25" s="39">
        <v>47.9</v>
      </c>
    </row>
    <row r="26" spans="1:15" x14ac:dyDescent="0.25">
      <c r="A26" t="s">
        <v>2129</v>
      </c>
      <c r="B26" t="s">
        <v>474</v>
      </c>
      <c r="C26" s="24" t="s">
        <v>473</v>
      </c>
      <c r="D26" s="24" t="s">
        <v>1563</v>
      </c>
      <c r="E26" s="39">
        <v>614117000</v>
      </c>
      <c r="G26" s="39">
        <v>-58665200</v>
      </c>
      <c r="H26" s="39">
        <v>555451800</v>
      </c>
      <c r="I26" s="39">
        <v>0</v>
      </c>
      <c r="J26" s="39">
        <v>555451800</v>
      </c>
      <c r="K26" s="39">
        <v>43526241</v>
      </c>
      <c r="L26" s="39">
        <v>372140438</v>
      </c>
      <c r="M26" s="39">
        <v>43526241</v>
      </c>
      <c r="N26" s="39">
        <v>372140438</v>
      </c>
      <c r="O26" s="39">
        <v>670</v>
      </c>
    </row>
    <row r="27" spans="1:15" x14ac:dyDescent="0.25">
      <c r="A27" t="s">
        <v>2129</v>
      </c>
      <c r="B27" t="s">
        <v>224</v>
      </c>
      <c r="C27" s="24" t="s">
        <v>1562</v>
      </c>
      <c r="D27" s="24" t="s">
        <v>1561</v>
      </c>
      <c r="E27" s="39">
        <v>281814000</v>
      </c>
      <c r="G27" s="39">
        <v>-784300</v>
      </c>
      <c r="H27" s="39">
        <v>281029700</v>
      </c>
      <c r="I27" s="39">
        <v>0</v>
      </c>
      <c r="J27" s="39">
        <v>281029700</v>
      </c>
      <c r="K27" s="39">
        <v>18593765</v>
      </c>
      <c r="L27" s="39">
        <v>169426379</v>
      </c>
      <c r="M27" s="39">
        <v>18593765</v>
      </c>
      <c r="N27" s="39">
        <v>169426379</v>
      </c>
      <c r="O27" s="39">
        <v>60.29</v>
      </c>
    </row>
    <row r="28" spans="1:15" x14ac:dyDescent="0.25">
      <c r="A28" t="s">
        <v>2129</v>
      </c>
      <c r="B28" t="s">
        <v>1560</v>
      </c>
      <c r="C28" s="24" t="s">
        <v>1559</v>
      </c>
      <c r="D28" s="24" t="s">
        <v>1558</v>
      </c>
      <c r="E28" s="39">
        <v>6797000</v>
      </c>
      <c r="G28" s="39">
        <v>-508000</v>
      </c>
      <c r="H28" s="39">
        <v>6289000</v>
      </c>
      <c r="I28" s="39">
        <v>0</v>
      </c>
      <c r="J28" s="39">
        <v>6289000</v>
      </c>
      <c r="K28" s="39">
        <v>529521</v>
      </c>
      <c r="L28" s="39">
        <v>4347165</v>
      </c>
      <c r="M28" s="39">
        <v>529521</v>
      </c>
      <c r="N28" s="39">
        <v>4347165</v>
      </c>
      <c r="O28" s="39">
        <v>69.12</v>
      </c>
    </row>
    <row r="29" spans="1:15" x14ac:dyDescent="0.25">
      <c r="A29" t="s">
        <v>2129</v>
      </c>
      <c r="B29" t="s">
        <v>1557</v>
      </c>
      <c r="C29" s="24" t="s">
        <v>1556</v>
      </c>
      <c r="D29" s="24" t="s">
        <v>475</v>
      </c>
      <c r="E29" s="39">
        <v>0</v>
      </c>
      <c r="G29" s="39">
        <v>2946500</v>
      </c>
      <c r="H29" s="39">
        <v>2946500</v>
      </c>
      <c r="I29" s="39">
        <v>0</v>
      </c>
      <c r="J29" s="39">
        <v>2946500</v>
      </c>
      <c r="K29" s="39">
        <v>0</v>
      </c>
      <c r="L29" s="39">
        <v>2946423</v>
      </c>
      <c r="M29" s="39">
        <v>0</v>
      </c>
      <c r="N29" s="39">
        <v>2946423</v>
      </c>
      <c r="O29" s="39">
        <v>1000</v>
      </c>
    </row>
    <row r="30" spans="1:15" x14ac:dyDescent="0.25">
      <c r="A30" t="s">
        <v>2129</v>
      </c>
      <c r="B30" t="s">
        <v>1555</v>
      </c>
      <c r="C30" s="24" t="s">
        <v>1554</v>
      </c>
      <c r="D30" s="24" t="s">
        <v>1553</v>
      </c>
      <c r="E30" s="39">
        <v>24053000</v>
      </c>
      <c r="G30" s="39">
        <v>0</v>
      </c>
      <c r="H30" s="39">
        <v>24053000</v>
      </c>
      <c r="I30" s="39">
        <v>0</v>
      </c>
      <c r="J30" s="39">
        <v>24053000</v>
      </c>
      <c r="K30" s="39">
        <v>2041535</v>
      </c>
      <c r="L30" s="39">
        <v>11726245</v>
      </c>
      <c r="M30" s="39">
        <v>2041535</v>
      </c>
      <c r="N30" s="39">
        <v>11726245</v>
      </c>
      <c r="O30" s="39">
        <v>48.75</v>
      </c>
    </row>
    <row r="31" spans="1:15" x14ac:dyDescent="0.25">
      <c r="A31" t="s">
        <v>2129</v>
      </c>
      <c r="B31" t="s">
        <v>1552</v>
      </c>
      <c r="C31" s="24" t="s">
        <v>1551</v>
      </c>
      <c r="D31" s="24" t="s">
        <v>1550</v>
      </c>
      <c r="E31" s="39">
        <v>77130000</v>
      </c>
      <c r="G31" s="39">
        <v>8640300</v>
      </c>
      <c r="H31" s="39">
        <v>85770300</v>
      </c>
      <c r="I31" s="39">
        <v>0</v>
      </c>
      <c r="J31" s="39">
        <v>85770300</v>
      </c>
      <c r="K31" s="39">
        <v>0</v>
      </c>
      <c r="L31" s="39">
        <v>84999712</v>
      </c>
      <c r="M31" s="39">
        <v>0</v>
      </c>
      <c r="N31" s="39">
        <v>84999712</v>
      </c>
      <c r="O31" s="39">
        <v>99.1</v>
      </c>
    </row>
    <row r="32" spans="1:15" x14ac:dyDescent="0.25">
      <c r="A32" t="s">
        <v>2129</v>
      </c>
      <c r="B32" t="s">
        <v>221</v>
      </c>
      <c r="C32" s="24" t="s">
        <v>471</v>
      </c>
      <c r="D32" s="24" t="s">
        <v>470</v>
      </c>
      <c r="E32" s="39">
        <v>461878000</v>
      </c>
      <c r="G32" s="39">
        <v>0</v>
      </c>
      <c r="H32" s="39">
        <v>461878000</v>
      </c>
      <c r="I32" s="39">
        <v>0</v>
      </c>
      <c r="J32" s="39">
        <v>461878000</v>
      </c>
      <c r="K32" s="39">
        <v>0</v>
      </c>
      <c r="L32" s="39">
        <v>455850000</v>
      </c>
      <c r="M32" s="39">
        <v>42700000</v>
      </c>
      <c r="N32" s="39">
        <v>284224999</v>
      </c>
      <c r="O32" s="39">
        <v>61.54</v>
      </c>
    </row>
    <row r="33" spans="1:15" x14ac:dyDescent="0.25">
      <c r="A33" t="s">
        <v>2129</v>
      </c>
      <c r="B33" t="s">
        <v>218</v>
      </c>
      <c r="C33" s="24" t="s">
        <v>469</v>
      </c>
      <c r="D33" s="24" t="s">
        <v>216</v>
      </c>
      <c r="E33" s="39">
        <v>416878000</v>
      </c>
      <c r="G33" s="39">
        <v>0</v>
      </c>
      <c r="H33" s="39">
        <v>416878000</v>
      </c>
      <c r="I33" s="39">
        <v>0</v>
      </c>
      <c r="J33" s="39">
        <v>416878000</v>
      </c>
      <c r="K33" s="39">
        <v>0</v>
      </c>
      <c r="L33" s="39">
        <v>415850000</v>
      </c>
      <c r="M33" s="39">
        <v>38700000</v>
      </c>
      <c r="N33" s="39">
        <v>260451666</v>
      </c>
      <c r="O33" s="39">
        <v>62.48</v>
      </c>
    </row>
    <row r="34" spans="1:15" x14ac:dyDescent="0.25">
      <c r="A34" t="s">
        <v>2129</v>
      </c>
      <c r="B34" t="s">
        <v>1549</v>
      </c>
      <c r="C34" s="24" t="s">
        <v>1548</v>
      </c>
      <c r="D34" s="24" t="s">
        <v>1547</v>
      </c>
      <c r="E34" s="39">
        <v>416878000</v>
      </c>
      <c r="G34" s="39">
        <v>0</v>
      </c>
      <c r="H34" s="39">
        <v>416878000</v>
      </c>
      <c r="I34" s="39">
        <v>0</v>
      </c>
      <c r="J34" s="39">
        <v>416878000</v>
      </c>
      <c r="K34" s="39">
        <v>0</v>
      </c>
      <c r="L34" s="39">
        <v>415850000</v>
      </c>
      <c r="M34" s="39">
        <v>38700000</v>
      </c>
      <c r="N34" s="39">
        <v>260451666</v>
      </c>
      <c r="O34" s="39">
        <v>62.48</v>
      </c>
    </row>
    <row r="35" spans="1:15" x14ac:dyDescent="0.25">
      <c r="A35" t="s">
        <v>2129</v>
      </c>
      <c r="B35" t="s">
        <v>468</v>
      </c>
      <c r="C35" s="24" t="s">
        <v>467</v>
      </c>
      <c r="D35" s="24" t="s">
        <v>1904</v>
      </c>
      <c r="E35" s="39">
        <v>45000000</v>
      </c>
      <c r="G35" s="39">
        <v>0</v>
      </c>
      <c r="H35" s="39">
        <v>45000000</v>
      </c>
      <c r="I35" s="39">
        <v>0</v>
      </c>
      <c r="J35" s="39">
        <v>45000000</v>
      </c>
      <c r="K35" s="39">
        <v>0</v>
      </c>
      <c r="L35" s="39">
        <v>40000000</v>
      </c>
      <c r="M35" s="39">
        <v>4000000</v>
      </c>
      <c r="N35" s="39">
        <v>23773333</v>
      </c>
      <c r="O35" s="39">
        <v>52.83</v>
      </c>
    </row>
    <row r="36" spans="1:15" x14ac:dyDescent="0.25">
      <c r="A36" t="s">
        <v>2129</v>
      </c>
      <c r="B36" t="s">
        <v>212</v>
      </c>
      <c r="C36" s="24" t="s">
        <v>463</v>
      </c>
      <c r="D36" s="24" t="s">
        <v>1546</v>
      </c>
      <c r="E36" s="39">
        <v>2507135000</v>
      </c>
      <c r="G36" s="39">
        <v>76611500</v>
      </c>
      <c r="H36" s="39">
        <v>2583746500</v>
      </c>
      <c r="I36" s="39">
        <v>0</v>
      </c>
      <c r="J36" s="39">
        <v>2583746500</v>
      </c>
      <c r="K36" s="39">
        <v>155863765</v>
      </c>
      <c r="L36" s="39">
        <v>1568103720</v>
      </c>
      <c r="M36" s="39">
        <v>155863765</v>
      </c>
      <c r="N36" s="39">
        <v>1568103720</v>
      </c>
      <c r="O36" s="39">
        <v>60.69</v>
      </c>
    </row>
    <row r="37" spans="1:15" x14ac:dyDescent="0.25">
      <c r="A37" t="s">
        <v>2129</v>
      </c>
      <c r="B37" t="s">
        <v>209</v>
      </c>
      <c r="C37" s="24" t="s">
        <v>461</v>
      </c>
      <c r="D37" s="24" t="s">
        <v>207</v>
      </c>
      <c r="E37" s="39">
        <v>1198905000</v>
      </c>
      <c r="G37" s="39">
        <v>70795900</v>
      </c>
      <c r="H37" s="39">
        <v>1269700900</v>
      </c>
      <c r="I37" s="39">
        <v>0</v>
      </c>
      <c r="J37" s="39">
        <v>1269700900</v>
      </c>
      <c r="K37" s="39">
        <v>68460466</v>
      </c>
      <c r="L37" s="39">
        <v>708345377</v>
      </c>
      <c r="M37" s="39">
        <v>68460466</v>
      </c>
      <c r="N37" s="39">
        <v>708345377</v>
      </c>
      <c r="O37" s="39">
        <v>55.79</v>
      </c>
    </row>
    <row r="38" spans="1:15" x14ac:dyDescent="0.25">
      <c r="A38" t="s">
        <v>2129</v>
      </c>
      <c r="B38" t="s">
        <v>206</v>
      </c>
      <c r="C38" s="24" t="s">
        <v>460</v>
      </c>
      <c r="D38" s="24" t="s">
        <v>1545</v>
      </c>
      <c r="E38" s="39">
        <v>248181000</v>
      </c>
      <c r="G38" s="39">
        <v>0</v>
      </c>
      <c r="H38" s="39">
        <v>248181000</v>
      </c>
      <c r="I38" s="39">
        <v>0</v>
      </c>
      <c r="J38" s="39">
        <v>248181000</v>
      </c>
      <c r="K38" s="39">
        <v>0</v>
      </c>
      <c r="L38" s="39">
        <v>24612366</v>
      </c>
      <c r="M38" s="39">
        <v>0</v>
      </c>
      <c r="N38" s="39">
        <v>24612366</v>
      </c>
      <c r="O38" s="39">
        <v>9.92</v>
      </c>
    </row>
    <row r="39" spans="1:15" x14ac:dyDescent="0.25">
      <c r="A39" t="s">
        <v>2129</v>
      </c>
      <c r="B39" t="s">
        <v>203</v>
      </c>
      <c r="C39" s="24" t="s">
        <v>459</v>
      </c>
      <c r="D39" s="24" t="s">
        <v>201</v>
      </c>
      <c r="E39" s="39">
        <v>225948000</v>
      </c>
      <c r="G39" s="39">
        <v>43301600</v>
      </c>
      <c r="H39" s="39">
        <v>269249600</v>
      </c>
      <c r="I39" s="39">
        <v>0</v>
      </c>
      <c r="J39" s="39">
        <v>269249600</v>
      </c>
      <c r="K39" s="39">
        <v>18009000</v>
      </c>
      <c r="L39" s="39">
        <v>155230600</v>
      </c>
      <c r="M39" s="39">
        <v>18009000</v>
      </c>
      <c r="N39" s="39">
        <v>155230600</v>
      </c>
      <c r="O39" s="39">
        <v>57.65</v>
      </c>
    </row>
    <row r="40" spans="1:15" x14ac:dyDescent="0.25">
      <c r="A40" t="s">
        <v>2129</v>
      </c>
      <c r="B40" t="s">
        <v>200</v>
      </c>
      <c r="C40" s="24" t="s">
        <v>458</v>
      </c>
      <c r="D40" s="24" t="s">
        <v>457</v>
      </c>
      <c r="E40" s="39">
        <v>467508000</v>
      </c>
      <c r="G40" s="39">
        <v>54833500</v>
      </c>
      <c r="H40" s="39">
        <v>522341500</v>
      </c>
      <c r="I40" s="39">
        <v>0</v>
      </c>
      <c r="J40" s="39">
        <v>522341500</v>
      </c>
      <c r="K40" s="39">
        <v>31113466</v>
      </c>
      <c r="L40" s="39">
        <v>349851711</v>
      </c>
      <c r="M40" s="39">
        <v>31113466</v>
      </c>
      <c r="N40" s="39">
        <v>349851711</v>
      </c>
      <c r="O40" s="39">
        <v>66.98</v>
      </c>
    </row>
    <row r="41" spans="1:15" x14ac:dyDescent="0.25">
      <c r="A41" t="s">
        <v>2129</v>
      </c>
      <c r="B41" t="s">
        <v>197</v>
      </c>
      <c r="C41" s="24" t="s">
        <v>453</v>
      </c>
      <c r="D41" s="24" t="s">
        <v>1544</v>
      </c>
      <c r="E41" s="39">
        <v>257268000</v>
      </c>
      <c r="G41" s="39">
        <v>-27339200</v>
      </c>
      <c r="H41" s="39">
        <v>229928800</v>
      </c>
      <c r="I41" s="39">
        <v>0</v>
      </c>
      <c r="J41" s="39">
        <v>229928800</v>
      </c>
      <c r="K41" s="39">
        <v>19338000</v>
      </c>
      <c r="L41" s="39">
        <v>178650700</v>
      </c>
      <c r="M41" s="39">
        <v>19338000</v>
      </c>
      <c r="N41" s="39">
        <v>178650700</v>
      </c>
      <c r="O41" s="39">
        <v>77.7</v>
      </c>
    </row>
    <row r="42" spans="1:15" x14ac:dyDescent="0.25">
      <c r="A42" t="s">
        <v>2129</v>
      </c>
      <c r="B42" t="s">
        <v>194</v>
      </c>
      <c r="C42" s="24" t="s">
        <v>451</v>
      </c>
      <c r="D42" s="24" t="s">
        <v>1543</v>
      </c>
      <c r="E42" s="39">
        <v>1308230000</v>
      </c>
      <c r="G42" s="39">
        <v>5815600</v>
      </c>
      <c r="H42" s="39">
        <v>1314045600</v>
      </c>
      <c r="I42" s="39">
        <v>0</v>
      </c>
      <c r="J42" s="39">
        <v>1314045600</v>
      </c>
      <c r="K42" s="39">
        <v>87403299</v>
      </c>
      <c r="L42" s="39">
        <v>859758343</v>
      </c>
      <c r="M42" s="39">
        <v>87403299</v>
      </c>
      <c r="N42" s="39">
        <v>859758343</v>
      </c>
      <c r="O42" s="39">
        <v>65.430000000000007</v>
      </c>
    </row>
    <row r="43" spans="1:15" x14ac:dyDescent="0.25">
      <c r="A43" t="s">
        <v>2129</v>
      </c>
      <c r="B43" t="s">
        <v>191</v>
      </c>
      <c r="C43" s="24" t="s">
        <v>450</v>
      </c>
      <c r="D43" s="24" t="s">
        <v>1542</v>
      </c>
      <c r="E43" s="39">
        <v>464117000</v>
      </c>
      <c r="G43" s="39">
        <v>0</v>
      </c>
      <c r="H43" s="39">
        <v>464117000</v>
      </c>
      <c r="I43" s="39">
        <v>0</v>
      </c>
      <c r="J43" s="39">
        <v>464117000</v>
      </c>
      <c r="K43" s="39">
        <v>23883203</v>
      </c>
      <c r="L43" s="39">
        <v>270626753</v>
      </c>
      <c r="M43" s="39">
        <v>23883203</v>
      </c>
      <c r="N43" s="39">
        <v>270626753</v>
      </c>
      <c r="O43" s="39">
        <v>58.31</v>
      </c>
    </row>
    <row r="44" spans="1:15" x14ac:dyDescent="0.25">
      <c r="A44" t="s">
        <v>2129</v>
      </c>
      <c r="B44" t="s">
        <v>188</v>
      </c>
      <c r="C44" s="24" t="s">
        <v>449</v>
      </c>
      <c r="D44" s="24" t="s">
        <v>1541</v>
      </c>
      <c r="E44" s="39">
        <v>440122000</v>
      </c>
      <c r="G44" s="39">
        <v>35810600</v>
      </c>
      <c r="H44" s="39">
        <v>475932600</v>
      </c>
      <c r="I44" s="39">
        <v>0</v>
      </c>
      <c r="J44" s="39">
        <v>475932600</v>
      </c>
      <c r="K44" s="39">
        <v>33060300</v>
      </c>
      <c r="L44" s="39">
        <v>310565288</v>
      </c>
      <c r="M44" s="39">
        <v>33060300</v>
      </c>
      <c r="N44" s="39">
        <v>310565288</v>
      </c>
      <c r="O44" s="39">
        <v>65.25</v>
      </c>
    </row>
    <row r="45" spans="1:15" x14ac:dyDescent="0.25">
      <c r="A45" t="s">
        <v>2129</v>
      </c>
      <c r="B45" t="s">
        <v>448</v>
      </c>
      <c r="C45" s="24" t="s">
        <v>447</v>
      </c>
      <c r="D45" s="24" t="s">
        <v>1870</v>
      </c>
      <c r="E45" s="39">
        <v>4299000</v>
      </c>
      <c r="G45" s="39">
        <v>-80300</v>
      </c>
      <c r="H45" s="39">
        <v>4218700</v>
      </c>
      <c r="I45" s="39">
        <v>0</v>
      </c>
      <c r="J45" s="39">
        <v>4218700</v>
      </c>
      <c r="K45" s="39">
        <v>351200</v>
      </c>
      <c r="L45" s="39">
        <v>3353800</v>
      </c>
      <c r="M45" s="39">
        <v>351200</v>
      </c>
      <c r="N45" s="39">
        <v>3353800</v>
      </c>
      <c r="O45" s="39">
        <v>79.5</v>
      </c>
    </row>
    <row r="46" spans="1:15" x14ac:dyDescent="0.25">
      <c r="A46" t="s">
        <v>2129</v>
      </c>
      <c r="B46" t="s">
        <v>185</v>
      </c>
      <c r="C46" s="24" t="s">
        <v>1903</v>
      </c>
      <c r="D46" s="24" t="s">
        <v>1902</v>
      </c>
      <c r="E46" s="39">
        <v>73135000</v>
      </c>
      <c r="G46" s="39">
        <v>2743500</v>
      </c>
      <c r="H46" s="39">
        <v>75878500</v>
      </c>
      <c r="I46" s="39">
        <v>0</v>
      </c>
      <c r="J46" s="39">
        <v>75878500</v>
      </c>
      <c r="K46" s="39">
        <v>5690907</v>
      </c>
      <c r="L46" s="39">
        <v>48865407</v>
      </c>
      <c r="M46" s="39">
        <v>5690907</v>
      </c>
      <c r="N46" s="39">
        <v>48865407</v>
      </c>
      <c r="O46" s="39">
        <v>64.400000000000006</v>
      </c>
    </row>
    <row r="47" spans="1:15" x14ac:dyDescent="0.25">
      <c r="A47" t="s">
        <v>2129</v>
      </c>
      <c r="B47" t="s">
        <v>179</v>
      </c>
      <c r="C47" s="24" t="s">
        <v>443</v>
      </c>
      <c r="D47" s="24" t="s">
        <v>444</v>
      </c>
      <c r="E47" s="39">
        <v>192938000</v>
      </c>
      <c r="G47" s="39">
        <v>-18769900</v>
      </c>
      <c r="H47" s="39">
        <v>174168100</v>
      </c>
      <c r="I47" s="39">
        <v>0</v>
      </c>
      <c r="J47" s="39">
        <v>174168100</v>
      </c>
      <c r="K47" s="39">
        <v>14500600</v>
      </c>
      <c r="L47" s="39">
        <v>133969750</v>
      </c>
      <c r="M47" s="39">
        <v>14500600</v>
      </c>
      <c r="N47" s="39">
        <v>133969750</v>
      </c>
      <c r="O47" s="39">
        <v>76.92</v>
      </c>
    </row>
    <row r="48" spans="1:15" x14ac:dyDescent="0.25">
      <c r="A48" t="s">
        <v>2129</v>
      </c>
      <c r="B48" t="s">
        <v>1540</v>
      </c>
      <c r="C48" s="24" t="s">
        <v>1539</v>
      </c>
      <c r="D48" s="24" t="s">
        <v>442</v>
      </c>
      <c r="E48" s="39">
        <v>128630000</v>
      </c>
      <c r="G48" s="39">
        <v>-12374500</v>
      </c>
      <c r="H48" s="39">
        <v>116255500</v>
      </c>
      <c r="I48" s="39">
        <v>0</v>
      </c>
      <c r="J48" s="39">
        <v>116255500</v>
      </c>
      <c r="K48" s="39">
        <v>9667500</v>
      </c>
      <c r="L48" s="39">
        <v>89315300</v>
      </c>
      <c r="M48" s="39">
        <v>9667500</v>
      </c>
      <c r="N48" s="39">
        <v>89315300</v>
      </c>
      <c r="O48" s="39">
        <v>76.83</v>
      </c>
    </row>
    <row r="49" spans="1:15" x14ac:dyDescent="0.25">
      <c r="A49" t="s">
        <v>2129</v>
      </c>
      <c r="B49" t="s">
        <v>1538</v>
      </c>
      <c r="C49" s="24" t="s">
        <v>1537</v>
      </c>
      <c r="D49" s="24" t="s">
        <v>1536</v>
      </c>
      <c r="E49" s="39">
        <v>4989000</v>
      </c>
      <c r="G49" s="39">
        <v>-1513800</v>
      </c>
      <c r="H49" s="39">
        <v>3475200</v>
      </c>
      <c r="I49" s="39">
        <v>0</v>
      </c>
      <c r="J49" s="39">
        <v>3475200</v>
      </c>
      <c r="K49" s="39">
        <v>249589</v>
      </c>
      <c r="L49" s="39">
        <v>3062045</v>
      </c>
      <c r="M49" s="39">
        <v>249589</v>
      </c>
      <c r="N49" s="39">
        <v>3062045</v>
      </c>
      <c r="O49" s="39">
        <v>88.11</v>
      </c>
    </row>
    <row r="50" spans="1:15" x14ac:dyDescent="0.25">
      <c r="A50" t="s">
        <v>2129</v>
      </c>
      <c r="B50" t="s">
        <v>176</v>
      </c>
      <c r="C50" s="24" t="s">
        <v>441</v>
      </c>
      <c r="D50" s="24" t="s">
        <v>440</v>
      </c>
      <c r="E50" s="39">
        <v>1362691000</v>
      </c>
      <c r="G50" s="39">
        <v>0</v>
      </c>
      <c r="H50" s="39">
        <v>1362691000</v>
      </c>
      <c r="I50" s="39">
        <v>0</v>
      </c>
      <c r="J50" s="39">
        <v>1362691000</v>
      </c>
      <c r="K50" s="39">
        <v>114354326</v>
      </c>
      <c r="L50" s="39">
        <v>672392228</v>
      </c>
      <c r="M50" s="39">
        <v>80628636</v>
      </c>
      <c r="N50" s="39">
        <v>312833806</v>
      </c>
      <c r="O50" s="39">
        <v>22.96</v>
      </c>
    </row>
    <row r="51" spans="1:15" x14ac:dyDescent="0.25">
      <c r="A51" t="s">
        <v>2129</v>
      </c>
      <c r="B51" t="s">
        <v>173</v>
      </c>
      <c r="C51" s="24" t="s">
        <v>439</v>
      </c>
      <c r="D51" s="24" t="s">
        <v>1535</v>
      </c>
      <c r="E51" s="39">
        <v>263970000</v>
      </c>
      <c r="G51" s="39">
        <v>0</v>
      </c>
      <c r="H51" s="39">
        <v>263970000</v>
      </c>
      <c r="I51" s="39">
        <v>0</v>
      </c>
      <c r="J51" s="39">
        <v>263970000</v>
      </c>
      <c r="K51" s="39">
        <v>42079727</v>
      </c>
      <c r="L51" s="39">
        <v>187395078</v>
      </c>
      <c r="M51" s="39">
        <v>11469468</v>
      </c>
      <c r="N51" s="39">
        <v>57974899</v>
      </c>
      <c r="O51" s="39">
        <v>21.96</v>
      </c>
    </row>
    <row r="52" spans="1:15" x14ac:dyDescent="0.25">
      <c r="A52" t="s">
        <v>2129</v>
      </c>
      <c r="B52" t="s">
        <v>170</v>
      </c>
      <c r="C52" s="24" t="s">
        <v>1724</v>
      </c>
      <c r="D52" s="24" t="s">
        <v>1723</v>
      </c>
      <c r="E52" s="39">
        <v>54291000</v>
      </c>
      <c r="G52" s="39">
        <v>0</v>
      </c>
      <c r="H52" s="39">
        <v>54291000</v>
      </c>
      <c r="I52" s="39">
        <v>0</v>
      </c>
      <c r="J52" s="39">
        <v>54291000</v>
      </c>
      <c r="K52" s="39">
        <v>29013178</v>
      </c>
      <c r="L52" s="39">
        <v>50354734</v>
      </c>
      <c r="M52" s="39">
        <v>287468</v>
      </c>
      <c r="N52" s="39">
        <v>11040668</v>
      </c>
      <c r="O52" s="39">
        <v>20.34</v>
      </c>
    </row>
    <row r="53" spans="1:15" x14ac:dyDescent="0.25">
      <c r="A53" t="s">
        <v>2129</v>
      </c>
      <c r="B53" t="s">
        <v>167</v>
      </c>
      <c r="C53" s="24" t="s">
        <v>437</v>
      </c>
      <c r="D53" s="24" t="s">
        <v>434</v>
      </c>
      <c r="E53" s="39">
        <v>148127000</v>
      </c>
      <c r="G53" s="39">
        <v>0</v>
      </c>
      <c r="H53" s="39">
        <v>148127000</v>
      </c>
      <c r="I53" s="39">
        <v>0</v>
      </c>
      <c r="J53" s="39">
        <v>148127000</v>
      </c>
      <c r="K53" s="39">
        <v>60000</v>
      </c>
      <c r="L53" s="39">
        <v>80972800</v>
      </c>
      <c r="M53" s="39">
        <v>11142000</v>
      </c>
      <c r="N53" s="39">
        <v>17962800</v>
      </c>
      <c r="O53" s="39">
        <v>12.13</v>
      </c>
    </row>
    <row r="54" spans="1:15" x14ac:dyDescent="0.25">
      <c r="A54" t="s">
        <v>2129</v>
      </c>
      <c r="B54" t="s">
        <v>161</v>
      </c>
      <c r="C54" s="24" t="s">
        <v>433</v>
      </c>
      <c r="D54" s="24" t="s">
        <v>436</v>
      </c>
      <c r="E54" s="39">
        <v>61552000</v>
      </c>
      <c r="G54" s="39">
        <v>0</v>
      </c>
      <c r="H54" s="39">
        <v>61552000</v>
      </c>
      <c r="I54" s="39">
        <v>0</v>
      </c>
      <c r="J54" s="39">
        <v>61552000</v>
      </c>
      <c r="K54" s="39">
        <v>13006549</v>
      </c>
      <c r="L54" s="39">
        <v>56067544</v>
      </c>
      <c r="M54" s="39">
        <v>40000</v>
      </c>
      <c r="N54" s="39">
        <v>28971431</v>
      </c>
      <c r="O54" s="39">
        <v>47.07</v>
      </c>
    </row>
    <row r="55" spans="1:15" x14ac:dyDescent="0.25">
      <c r="A55" t="s">
        <v>2129</v>
      </c>
      <c r="B55" t="s">
        <v>158</v>
      </c>
      <c r="C55" s="24" t="s">
        <v>428</v>
      </c>
      <c r="D55" s="24" t="s">
        <v>1533</v>
      </c>
      <c r="E55" s="39">
        <v>1077018000</v>
      </c>
      <c r="G55" s="39">
        <v>-1314000</v>
      </c>
      <c r="H55" s="39">
        <v>1075704000</v>
      </c>
      <c r="I55" s="39">
        <v>0</v>
      </c>
      <c r="J55" s="39">
        <v>1075704000</v>
      </c>
      <c r="K55" s="39">
        <v>72274599</v>
      </c>
      <c r="L55" s="39">
        <v>464506048</v>
      </c>
      <c r="M55" s="39">
        <v>69159168</v>
      </c>
      <c r="N55" s="39">
        <v>234367805</v>
      </c>
      <c r="O55" s="39">
        <v>21.79</v>
      </c>
    </row>
    <row r="56" spans="1:15" x14ac:dyDescent="0.25">
      <c r="A56" t="s">
        <v>2129</v>
      </c>
      <c r="B56" t="s">
        <v>149</v>
      </c>
      <c r="C56" s="24" t="s">
        <v>422</v>
      </c>
      <c r="D56" s="24" t="s">
        <v>1532</v>
      </c>
      <c r="E56" s="39">
        <v>42110000</v>
      </c>
      <c r="G56" s="39">
        <v>0</v>
      </c>
      <c r="H56" s="39">
        <v>42110000</v>
      </c>
      <c r="I56" s="39">
        <v>0</v>
      </c>
      <c r="J56" s="39">
        <v>42110000</v>
      </c>
      <c r="K56" s="39">
        <v>1491925</v>
      </c>
      <c r="L56" s="39">
        <v>30670683</v>
      </c>
      <c r="M56" s="39">
        <v>3223425</v>
      </c>
      <c r="N56" s="39">
        <v>23697496</v>
      </c>
      <c r="O56" s="39">
        <v>56.28</v>
      </c>
    </row>
    <row r="57" spans="1:15" x14ac:dyDescent="0.25">
      <c r="A57" t="s">
        <v>2129</v>
      </c>
      <c r="B57" t="s">
        <v>146</v>
      </c>
      <c r="C57" s="24" t="s">
        <v>420</v>
      </c>
      <c r="D57" s="24" t="s">
        <v>1531</v>
      </c>
      <c r="E57" s="39">
        <v>36550000</v>
      </c>
      <c r="G57" s="39">
        <v>-1314000</v>
      </c>
      <c r="H57" s="39">
        <v>35236000</v>
      </c>
      <c r="I57" s="39">
        <v>0</v>
      </c>
      <c r="J57" s="39">
        <v>35236000</v>
      </c>
      <c r="K57" s="39">
        <v>6940000</v>
      </c>
      <c r="L57" s="39">
        <v>28392244</v>
      </c>
      <c r="M57" s="39">
        <v>5185096</v>
      </c>
      <c r="N57" s="39">
        <v>5637340</v>
      </c>
      <c r="O57" s="39">
        <v>160</v>
      </c>
    </row>
    <row r="58" spans="1:15" x14ac:dyDescent="0.25">
      <c r="A58" t="s">
        <v>2129</v>
      </c>
      <c r="B58" t="s">
        <v>143</v>
      </c>
      <c r="C58" s="24" t="s">
        <v>418</v>
      </c>
      <c r="D58" s="24" t="s">
        <v>419</v>
      </c>
      <c r="E58" s="39">
        <v>217834000</v>
      </c>
      <c r="G58" s="39">
        <v>0</v>
      </c>
      <c r="H58" s="39">
        <v>217834000</v>
      </c>
      <c r="I58" s="39">
        <v>0</v>
      </c>
      <c r="J58" s="39">
        <v>217834000</v>
      </c>
      <c r="K58" s="39">
        <v>0</v>
      </c>
      <c r="L58" s="39">
        <v>139748171</v>
      </c>
      <c r="M58" s="39">
        <v>17428300</v>
      </c>
      <c r="N58" s="39">
        <v>52555999</v>
      </c>
      <c r="O58" s="39">
        <v>24.13</v>
      </c>
    </row>
    <row r="59" spans="1:15" x14ac:dyDescent="0.25">
      <c r="A59" t="s">
        <v>2129</v>
      </c>
      <c r="B59" t="s">
        <v>1530</v>
      </c>
      <c r="C59" s="24" t="s">
        <v>1529</v>
      </c>
      <c r="D59" s="24" t="s">
        <v>1528</v>
      </c>
      <c r="E59" s="39">
        <v>217834000</v>
      </c>
      <c r="G59" s="39">
        <v>0</v>
      </c>
      <c r="H59" s="39">
        <v>217834000</v>
      </c>
      <c r="I59" s="39">
        <v>0</v>
      </c>
      <c r="J59" s="39">
        <v>217834000</v>
      </c>
      <c r="K59" s="39">
        <v>0</v>
      </c>
      <c r="L59" s="39">
        <v>139748171</v>
      </c>
      <c r="M59" s="39">
        <v>17428300</v>
      </c>
      <c r="N59" s="39">
        <v>52555999</v>
      </c>
      <c r="O59" s="39">
        <v>24.13</v>
      </c>
    </row>
    <row r="60" spans="1:15" x14ac:dyDescent="0.25">
      <c r="A60" t="s">
        <v>2129</v>
      </c>
      <c r="B60" t="s">
        <v>140</v>
      </c>
      <c r="C60" s="24" t="s">
        <v>417</v>
      </c>
      <c r="D60" s="24" t="s">
        <v>138</v>
      </c>
      <c r="E60" s="39">
        <v>460298000</v>
      </c>
      <c r="G60" s="39">
        <v>0</v>
      </c>
      <c r="H60" s="39">
        <v>460298000</v>
      </c>
      <c r="I60" s="39">
        <v>0</v>
      </c>
      <c r="J60" s="39">
        <v>460298000</v>
      </c>
      <c r="K60" s="39">
        <v>22000000</v>
      </c>
      <c r="L60" s="39">
        <v>34665057</v>
      </c>
      <c r="M60" s="39">
        <v>22000000</v>
      </c>
      <c r="N60" s="39">
        <v>34665057</v>
      </c>
      <c r="O60" s="39">
        <v>7.53</v>
      </c>
    </row>
    <row r="61" spans="1:15" x14ac:dyDescent="0.25">
      <c r="A61" t="s">
        <v>2129</v>
      </c>
      <c r="B61" t="s">
        <v>1527</v>
      </c>
      <c r="C61" s="24" t="s">
        <v>1526</v>
      </c>
      <c r="D61" s="24" t="s">
        <v>1525</v>
      </c>
      <c r="E61" s="39">
        <v>460298000</v>
      </c>
      <c r="G61" s="39">
        <v>0</v>
      </c>
      <c r="H61" s="39">
        <v>460298000</v>
      </c>
      <c r="I61" s="39">
        <v>0</v>
      </c>
      <c r="J61" s="39">
        <v>460298000</v>
      </c>
      <c r="K61" s="39">
        <v>22000000</v>
      </c>
      <c r="L61" s="39">
        <v>34665057</v>
      </c>
      <c r="M61" s="39">
        <v>22000000</v>
      </c>
      <c r="N61" s="39">
        <v>34665057</v>
      </c>
      <c r="O61" s="39">
        <v>7.53</v>
      </c>
    </row>
    <row r="62" spans="1:15" x14ac:dyDescent="0.25">
      <c r="A62" t="s">
        <v>2129</v>
      </c>
      <c r="B62" t="s">
        <v>137</v>
      </c>
      <c r="C62" s="24" t="s">
        <v>416</v>
      </c>
      <c r="D62" s="24" t="s">
        <v>1524</v>
      </c>
      <c r="E62" s="39">
        <v>109800000</v>
      </c>
      <c r="G62" s="39">
        <v>0</v>
      </c>
      <c r="H62" s="39">
        <v>109800000</v>
      </c>
      <c r="I62" s="39">
        <v>0</v>
      </c>
      <c r="J62" s="39">
        <v>109800000</v>
      </c>
      <c r="K62" s="39">
        <v>8062347</v>
      </c>
      <c r="L62" s="39">
        <v>72953321</v>
      </c>
      <c r="M62" s="39">
        <v>8062347</v>
      </c>
      <c r="N62" s="39">
        <v>72953321</v>
      </c>
      <c r="O62" s="39">
        <v>66.44</v>
      </c>
    </row>
    <row r="63" spans="1:15" x14ac:dyDescent="0.25">
      <c r="A63" t="s">
        <v>2129</v>
      </c>
      <c r="B63" t="s">
        <v>415</v>
      </c>
      <c r="C63" s="24" t="s">
        <v>414</v>
      </c>
      <c r="D63" s="24" t="s">
        <v>1523</v>
      </c>
      <c r="E63" s="39">
        <v>78000000</v>
      </c>
      <c r="G63" s="39">
        <v>0</v>
      </c>
      <c r="H63" s="39">
        <v>78000000</v>
      </c>
      <c r="I63" s="39">
        <v>0</v>
      </c>
      <c r="J63" s="39">
        <v>78000000</v>
      </c>
      <c r="K63" s="39">
        <v>5637552</v>
      </c>
      <c r="L63" s="39">
        <v>54253247</v>
      </c>
      <c r="M63" s="39">
        <v>5637552</v>
      </c>
      <c r="N63" s="39">
        <v>54253247</v>
      </c>
      <c r="O63" s="39">
        <v>69.56</v>
      </c>
    </row>
    <row r="64" spans="1:15" x14ac:dyDescent="0.25">
      <c r="A64" t="s">
        <v>2129</v>
      </c>
      <c r="B64" t="s">
        <v>412</v>
      </c>
      <c r="C64" s="24" t="s">
        <v>411</v>
      </c>
      <c r="D64" s="24" t="s">
        <v>410</v>
      </c>
      <c r="E64" s="39">
        <v>7200000</v>
      </c>
      <c r="G64" s="39">
        <v>0</v>
      </c>
      <c r="H64" s="39">
        <v>7200000</v>
      </c>
      <c r="I64" s="39">
        <v>0</v>
      </c>
      <c r="J64" s="39">
        <v>7200000</v>
      </c>
      <c r="K64" s="39">
        <v>1155360</v>
      </c>
      <c r="L64" s="39">
        <v>4513820</v>
      </c>
      <c r="M64" s="39">
        <v>1155360</v>
      </c>
      <c r="N64" s="39">
        <v>4513820</v>
      </c>
      <c r="O64" s="39">
        <v>62.69</v>
      </c>
    </row>
    <row r="65" spans="1:15" x14ac:dyDescent="0.25">
      <c r="A65" t="s">
        <v>2129</v>
      </c>
      <c r="B65" t="s">
        <v>409</v>
      </c>
      <c r="C65" s="24" t="s">
        <v>408</v>
      </c>
      <c r="D65" s="24" t="s">
        <v>407</v>
      </c>
      <c r="E65" s="39">
        <v>2400000</v>
      </c>
      <c r="G65" s="39">
        <v>0</v>
      </c>
      <c r="H65" s="39">
        <v>2400000</v>
      </c>
      <c r="I65" s="39">
        <v>0</v>
      </c>
      <c r="J65" s="39">
        <v>2400000</v>
      </c>
      <c r="K65" s="39">
        <v>0</v>
      </c>
      <c r="L65" s="39">
        <v>1480460</v>
      </c>
      <c r="M65" s="39">
        <v>0</v>
      </c>
      <c r="N65" s="39">
        <v>1480460</v>
      </c>
      <c r="O65" s="39">
        <v>61.69</v>
      </c>
    </row>
    <row r="66" spans="1:15" x14ac:dyDescent="0.25">
      <c r="A66" t="s">
        <v>2129</v>
      </c>
      <c r="B66" t="s">
        <v>406</v>
      </c>
      <c r="C66" s="24" t="s">
        <v>405</v>
      </c>
      <c r="D66" s="24" t="s">
        <v>1522</v>
      </c>
      <c r="E66" s="39">
        <v>21600000</v>
      </c>
      <c r="G66" s="39">
        <v>0</v>
      </c>
      <c r="H66" s="39">
        <v>21600000</v>
      </c>
      <c r="I66" s="39">
        <v>0</v>
      </c>
      <c r="J66" s="39">
        <v>21600000</v>
      </c>
      <c r="K66" s="39">
        <v>1226095</v>
      </c>
      <c r="L66" s="39">
        <v>12296874</v>
      </c>
      <c r="M66" s="39">
        <v>1226095</v>
      </c>
      <c r="N66" s="39">
        <v>12296874</v>
      </c>
      <c r="O66" s="39">
        <v>56.93</v>
      </c>
    </row>
    <row r="67" spans="1:15" x14ac:dyDescent="0.25">
      <c r="A67" t="s">
        <v>2129</v>
      </c>
      <c r="B67" t="s">
        <v>1721</v>
      </c>
      <c r="C67" s="24" t="s">
        <v>1720</v>
      </c>
      <c r="D67" s="24" t="s">
        <v>1719</v>
      </c>
      <c r="E67" s="39">
        <v>600000</v>
      </c>
      <c r="G67" s="39">
        <v>0</v>
      </c>
      <c r="H67" s="39">
        <v>600000</v>
      </c>
      <c r="I67" s="39">
        <v>0</v>
      </c>
      <c r="J67" s="39">
        <v>600000</v>
      </c>
      <c r="K67" s="39">
        <v>43340</v>
      </c>
      <c r="L67" s="39">
        <v>408920</v>
      </c>
      <c r="M67" s="39">
        <v>43340</v>
      </c>
      <c r="N67" s="39">
        <v>408920</v>
      </c>
      <c r="O67" s="39">
        <v>68.150000000000006</v>
      </c>
    </row>
    <row r="68" spans="1:15" x14ac:dyDescent="0.25">
      <c r="A68" t="s">
        <v>2129</v>
      </c>
      <c r="B68" t="s">
        <v>134</v>
      </c>
      <c r="C68" s="24" t="s">
        <v>403</v>
      </c>
      <c r="D68" s="24" t="s">
        <v>1521</v>
      </c>
      <c r="E68" s="39">
        <v>50000000</v>
      </c>
      <c r="G68" s="39">
        <v>0</v>
      </c>
      <c r="H68" s="39">
        <v>50000000</v>
      </c>
      <c r="I68" s="39">
        <v>0</v>
      </c>
      <c r="J68" s="39">
        <v>50000000</v>
      </c>
      <c r="K68" s="39">
        <v>28000000</v>
      </c>
      <c r="L68" s="39">
        <v>28000000</v>
      </c>
      <c r="M68" s="39">
        <v>0</v>
      </c>
      <c r="N68" s="39">
        <v>0</v>
      </c>
      <c r="O68" s="39">
        <v>0</v>
      </c>
    </row>
    <row r="69" spans="1:15" x14ac:dyDescent="0.25">
      <c r="A69" t="s">
        <v>2129</v>
      </c>
      <c r="B69" t="s">
        <v>1520</v>
      </c>
      <c r="C69" s="24" t="s">
        <v>1519</v>
      </c>
      <c r="D69" s="24" t="s">
        <v>1518</v>
      </c>
      <c r="E69" s="39">
        <v>50000000</v>
      </c>
      <c r="G69" s="39">
        <v>0</v>
      </c>
      <c r="H69" s="39">
        <v>50000000</v>
      </c>
      <c r="I69" s="39">
        <v>0</v>
      </c>
      <c r="J69" s="39">
        <v>50000000</v>
      </c>
      <c r="K69" s="39">
        <v>28000000</v>
      </c>
      <c r="L69" s="39">
        <v>28000000</v>
      </c>
      <c r="M69" s="39">
        <v>0</v>
      </c>
      <c r="N69" s="39">
        <v>0</v>
      </c>
      <c r="O69" s="39">
        <v>0</v>
      </c>
    </row>
    <row r="70" spans="1:15" x14ac:dyDescent="0.25">
      <c r="A70" t="s">
        <v>2129</v>
      </c>
      <c r="B70" t="s">
        <v>131</v>
      </c>
      <c r="C70" s="24" t="s">
        <v>402</v>
      </c>
      <c r="D70" s="24" t="s">
        <v>401</v>
      </c>
      <c r="E70" s="39">
        <v>88260000</v>
      </c>
      <c r="G70" s="39">
        <v>0</v>
      </c>
      <c r="H70" s="39">
        <v>88260000</v>
      </c>
      <c r="I70" s="39">
        <v>0</v>
      </c>
      <c r="J70" s="39">
        <v>88260000</v>
      </c>
      <c r="K70" s="39">
        <v>0</v>
      </c>
      <c r="L70" s="39">
        <v>87812400</v>
      </c>
      <c r="M70" s="39">
        <v>13260000</v>
      </c>
      <c r="N70" s="39">
        <v>40061760</v>
      </c>
      <c r="O70" s="39">
        <v>45.39</v>
      </c>
    </row>
    <row r="71" spans="1:15" x14ac:dyDescent="0.25">
      <c r="A71" t="s">
        <v>2129</v>
      </c>
      <c r="B71" t="s">
        <v>128</v>
      </c>
      <c r="C71" s="24" t="s">
        <v>397</v>
      </c>
      <c r="D71" s="24" t="s">
        <v>123</v>
      </c>
      <c r="E71" s="39">
        <v>72166000</v>
      </c>
      <c r="G71" s="39">
        <v>0</v>
      </c>
      <c r="H71" s="39">
        <v>72166000</v>
      </c>
      <c r="I71" s="39">
        <v>0</v>
      </c>
      <c r="J71" s="39">
        <v>72166000</v>
      </c>
      <c r="K71" s="39">
        <v>5780327</v>
      </c>
      <c r="L71" s="39">
        <v>42264172</v>
      </c>
      <c r="M71" s="39">
        <v>0</v>
      </c>
      <c r="N71" s="39">
        <v>4796832</v>
      </c>
      <c r="O71" s="39">
        <v>6.65</v>
      </c>
    </row>
    <row r="72" spans="1:15" x14ac:dyDescent="0.25">
      <c r="A72" t="s">
        <v>2129</v>
      </c>
      <c r="B72" t="s">
        <v>119</v>
      </c>
      <c r="C72" s="24" t="s">
        <v>394</v>
      </c>
      <c r="D72" s="24" t="s">
        <v>117</v>
      </c>
      <c r="E72" s="39">
        <v>21703000</v>
      </c>
      <c r="G72" s="39">
        <v>1314000</v>
      </c>
      <c r="H72" s="39">
        <v>23017000</v>
      </c>
      <c r="I72" s="39">
        <v>0</v>
      </c>
      <c r="J72" s="39">
        <v>23017000</v>
      </c>
      <c r="K72" s="39">
        <v>0</v>
      </c>
      <c r="L72" s="39">
        <v>20491102</v>
      </c>
      <c r="M72" s="39">
        <v>0</v>
      </c>
      <c r="N72" s="39">
        <v>20491102</v>
      </c>
      <c r="O72" s="39">
        <v>89.03</v>
      </c>
    </row>
    <row r="73" spans="1:15" x14ac:dyDescent="0.25">
      <c r="A73" t="s">
        <v>2129</v>
      </c>
      <c r="B73" t="s">
        <v>113</v>
      </c>
      <c r="C73" s="24" t="s">
        <v>1514</v>
      </c>
      <c r="D73" s="24" t="s">
        <v>1513</v>
      </c>
      <c r="E73" s="39">
        <v>20703000</v>
      </c>
      <c r="G73" s="39">
        <v>1314000</v>
      </c>
      <c r="H73" s="39">
        <v>22017000</v>
      </c>
      <c r="I73" s="39">
        <v>0</v>
      </c>
      <c r="J73" s="39">
        <v>22017000</v>
      </c>
      <c r="K73" s="39">
        <v>0</v>
      </c>
      <c r="L73" s="39">
        <v>20491102</v>
      </c>
      <c r="M73" s="39">
        <v>0</v>
      </c>
      <c r="N73" s="39">
        <v>20491102</v>
      </c>
      <c r="O73" s="39">
        <v>93.07</v>
      </c>
    </row>
    <row r="74" spans="1:15" x14ac:dyDescent="0.25">
      <c r="A74" t="s">
        <v>2129</v>
      </c>
      <c r="B74" t="s">
        <v>1512</v>
      </c>
      <c r="C74" s="24" t="s">
        <v>1511</v>
      </c>
      <c r="D74" s="24" t="s">
        <v>396</v>
      </c>
      <c r="E74" s="39">
        <v>1000000</v>
      </c>
      <c r="G74" s="39">
        <v>0</v>
      </c>
      <c r="H74" s="39">
        <v>1000000</v>
      </c>
      <c r="I74" s="39">
        <v>0</v>
      </c>
      <c r="J74" s="39">
        <v>1000000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</row>
    <row r="75" spans="1:15" x14ac:dyDescent="0.25">
      <c r="A75" t="s">
        <v>2129</v>
      </c>
      <c r="B75" t="s">
        <v>1330</v>
      </c>
      <c r="C75" s="24" t="s">
        <v>1510</v>
      </c>
      <c r="D75" s="24" t="s">
        <v>1509</v>
      </c>
      <c r="E75" s="39">
        <v>132383130000</v>
      </c>
      <c r="G75" s="39">
        <v>0</v>
      </c>
      <c r="H75" s="39">
        <v>132383130000</v>
      </c>
      <c r="I75" s="39">
        <v>0</v>
      </c>
      <c r="J75" s="39">
        <v>132383130000</v>
      </c>
      <c r="K75" s="39">
        <v>5404057677</v>
      </c>
      <c r="L75" s="39">
        <v>67024947628</v>
      </c>
      <c r="M75" s="39">
        <v>8023964328</v>
      </c>
      <c r="N75" s="39">
        <v>46915443550</v>
      </c>
      <c r="O75" s="39">
        <v>35.44</v>
      </c>
    </row>
    <row r="76" spans="1:15" x14ac:dyDescent="0.25">
      <c r="A76" t="s">
        <v>2129</v>
      </c>
      <c r="B76" t="s">
        <v>1327</v>
      </c>
      <c r="C76" s="24" t="s">
        <v>1508</v>
      </c>
      <c r="D76" s="24" t="s">
        <v>358</v>
      </c>
      <c r="E76" s="39">
        <v>132383130000</v>
      </c>
      <c r="G76" s="39">
        <v>0</v>
      </c>
      <c r="H76" s="39">
        <v>132383130000</v>
      </c>
      <c r="I76" s="39">
        <v>0</v>
      </c>
      <c r="J76" s="39">
        <v>132383130000</v>
      </c>
      <c r="K76" s="39">
        <v>5404057677</v>
      </c>
      <c r="L76" s="39">
        <v>67024947628</v>
      </c>
      <c r="M76" s="39">
        <v>8023964328</v>
      </c>
      <c r="N76" s="39">
        <v>46915443550</v>
      </c>
      <c r="O76" s="39">
        <v>35.44</v>
      </c>
    </row>
    <row r="77" spans="1:15" x14ac:dyDescent="0.25">
      <c r="A77" t="s">
        <v>2129</v>
      </c>
      <c r="B77" t="s">
        <v>1507</v>
      </c>
      <c r="C77" s="24" t="s">
        <v>1506</v>
      </c>
      <c r="D77" s="24" t="s">
        <v>1505</v>
      </c>
      <c r="E77" s="39">
        <v>132383130000</v>
      </c>
      <c r="G77" s="39">
        <v>0</v>
      </c>
      <c r="H77" s="39">
        <v>132383130000</v>
      </c>
      <c r="I77" s="39">
        <v>0</v>
      </c>
      <c r="J77" s="39">
        <v>132383130000</v>
      </c>
      <c r="K77" s="39">
        <v>5404057677</v>
      </c>
      <c r="L77" s="39">
        <v>67024947628</v>
      </c>
      <c r="M77" s="39">
        <v>8023964328</v>
      </c>
      <c r="N77" s="39">
        <v>46915443550</v>
      </c>
      <c r="O77" s="39">
        <v>35.44</v>
      </c>
    </row>
    <row r="78" spans="1:15" x14ac:dyDescent="0.25">
      <c r="A78" t="s">
        <v>2129</v>
      </c>
      <c r="B78" t="s">
        <v>1504</v>
      </c>
      <c r="C78" s="24" t="s">
        <v>1503</v>
      </c>
      <c r="D78" s="24" t="s">
        <v>1502</v>
      </c>
      <c r="E78" s="39">
        <v>132383130000</v>
      </c>
      <c r="G78" s="39">
        <v>0</v>
      </c>
      <c r="H78" s="39">
        <v>132383130000</v>
      </c>
      <c r="I78" s="39">
        <v>0</v>
      </c>
      <c r="J78" s="39">
        <v>132383130000</v>
      </c>
      <c r="K78" s="39">
        <v>5404057677</v>
      </c>
      <c r="L78" s="39">
        <v>67024947628</v>
      </c>
      <c r="M78" s="39">
        <v>8023964328</v>
      </c>
      <c r="N78" s="39">
        <v>46915443550</v>
      </c>
      <c r="O78" s="39">
        <v>35.44</v>
      </c>
    </row>
    <row r="79" spans="1:15" x14ac:dyDescent="0.25">
      <c r="A79" t="s">
        <v>2129</v>
      </c>
      <c r="B79" t="s">
        <v>2050</v>
      </c>
      <c r="C79" s="24" t="s">
        <v>2049</v>
      </c>
      <c r="D79" s="24" t="s">
        <v>2048</v>
      </c>
      <c r="E79" s="39">
        <v>30095625000</v>
      </c>
      <c r="G79" s="39">
        <v>2870000000</v>
      </c>
      <c r="H79" s="39">
        <v>32965625000</v>
      </c>
      <c r="I79" s="39">
        <v>0</v>
      </c>
      <c r="J79" s="39">
        <v>32965625000</v>
      </c>
      <c r="K79" s="39">
        <v>1006460376</v>
      </c>
      <c r="L79" s="39">
        <v>23731199104</v>
      </c>
      <c r="M79" s="39">
        <v>2317927878</v>
      </c>
      <c r="N79" s="39">
        <v>16821940383</v>
      </c>
      <c r="O79" s="39">
        <v>51.03</v>
      </c>
    </row>
    <row r="80" spans="1:15" x14ac:dyDescent="0.25">
      <c r="A80" t="s">
        <v>2129</v>
      </c>
      <c r="B80" t="s">
        <v>2167</v>
      </c>
      <c r="C80" s="24" t="s">
        <v>2166</v>
      </c>
      <c r="D80" s="24" t="s">
        <v>2165</v>
      </c>
      <c r="E80" s="39">
        <v>937000000</v>
      </c>
      <c r="G80" s="39">
        <v>0</v>
      </c>
      <c r="H80" s="39">
        <v>937000000</v>
      </c>
      <c r="I80" s="39">
        <v>0</v>
      </c>
      <c r="J80" s="39">
        <v>937000000</v>
      </c>
      <c r="K80" s="39">
        <v>88082135</v>
      </c>
      <c r="L80" s="39">
        <v>826453968</v>
      </c>
      <c r="M80" s="39">
        <v>78505188</v>
      </c>
      <c r="N80" s="39">
        <v>593503404</v>
      </c>
      <c r="O80" s="39">
        <v>63.34</v>
      </c>
    </row>
    <row r="81" spans="1:15" x14ac:dyDescent="0.25">
      <c r="A81" t="s">
        <v>2129</v>
      </c>
      <c r="B81" t="s">
        <v>2164</v>
      </c>
      <c r="C81" s="24" t="s">
        <v>2163</v>
      </c>
      <c r="D81" s="24" t="s">
        <v>2162</v>
      </c>
      <c r="E81" s="39">
        <v>937000000</v>
      </c>
      <c r="G81" s="39">
        <v>0</v>
      </c>
      <c r="H81" s="39">
        <v>937000000</v>
      </c>
      <c r="I81" s="39">
        <v>0</v>
      </c>
      <c r="J81" s="39">
        <v>937000000</v>
      </c>
      <c r="K81" s="39">
        <v>88082135</v>
      </c>
      <c r="L81" s="39">
        <v>826453968</v>
      </c>
      <c r="M81" s="39">
        <v>78505188</v>
      </c>
      <c r="N81" s="39">
        <v>593503404</v>
      </c>
      <c r="O81" s="39">
        <v>63.34</v>
      </c>
    </row>
    <row r="82" spans="1:15" x14ac:dyDescent="0.25">
      <c r="A82" t="s">
        <v>2129</v>
      </c>
      <c r="B82" t="s">
        <v>2161</v>
      </c>
      <c r="C82" s="24" t="s">
        <v>2160</v>
      </c>
      <c r="D82" s="24" t="s">
        <v>2159</v>
      </c>
      <c r="E82" s="39">
        <v>14766768000</v>
      </c>
      <c r="G82" s="39">
        <v>2126000000</v>
      </c>
      <c r="H82" s="39">
        <v>16892768000</v>
      </c>
      <c r="I82" s="39">
        <v>0</v>
      </c>
      <c r="J82" s="39">
        <v>16892768000</v>
      </c>
      <c r="K82" s="39">
        <v>450427135</v>
      </c>
      <c r="L82" s="39" t="s">
        <v>2155</v>
      </c>
      <c r="M82" s="39">
        <v>1138168056</v>
      </c>
      <c r="N82" s="39" t="s">
        <v>2154</v>
      </c>
      <c r="O82" s="39">
        <v>0.4</v>
      </c>
    </row>
    <row r="83" spans="1:15" x14ac:dyDescent="0.25">
      <c r="A83" t="s">
        <v>2129</v>
      </c>
      <c r="B83" t="s">
        <v>2158</v>
      </c>
      <c r="C83" s="24" t="s">
        <v>2157</v>
      </c>
      <c r="D83" s="24" t="s">
        <v>2156</v>
      </c>
      <c r="E83" s="39">
        <v>14766768000</v>
      </c>
      <c r="G83" s="39">
        <v>2126000000</v>
      </c>
      <c r="H83" s="39">
        <v>16892768000</v>
      </c>
      <c r="I83" s="39">
        <v>0</v>
      </c>
      <c r="J83" s="39">
        <v>16892768000</v>
      </c>
      <c r="K83" s="39">
        <v>450427135</v>
      </c>
      <c r="L83" s="39" t="s">
        <v>2155</v>
      </c>
      <c r="M83" s="39">
        <v>1138168056</v>
      </c>
      <c r="N83" s="39" t="s">
        <v>2154</v>
      </c>
      <c r="O83" s="39">
        <v>0.4</v>
      </c>
    </row>
    <row r="84" spans="1:15" x14ac:dyDescent="0.25">
      <c r="A84" t="s">
        <v>2129</v>
      </c>
      <c r="B84" t="s">
        <v>2153</v>
      </c>
      <c r="C84" s="24" t="s">
        <v>2152</v>
      </c>
      <c r="D84" s="24" t="s">
        <v>2151</v>
      </c>
      <c r="E84" s="39">
        <v>11293500000</v>
      </c>
      <c r="G84" s="39">
        <v>200000000</v>
      </c>
      <c r="H84" s="39">
        <v>11493500000</v>
      </c>
      <c r="I84" s="39">
        <v>0</v>
      </c>
      <c r="J84" s="39">
        <v>11493500000</v>
      </c>
      <c r="K84" s="39">
        <v>448627393</v>
      </c>
      <c r="L84" s="39">
        <v>8234546603</v>
      </c>
      <c r="M84" s="39">
        <v>819086402</v>
      </c>
      <c r="N84" s="39">
        <v>5133583010</v>
      </c>
      <c r="O84" s="39">
        <v>44.67</v>
      </c>
    </row>
    <row r="85" spans="1:15" x14ac:dyDescent="0.25">
      <c r="A85" t="s">
        <v>2129</v>
      </c>
      <c r="B85" t="s">
        <v>2150</v>
      </c>
      <c r="C85" s="24" t="s">
        <v>2149</v>
      </c>
      <c r="D85" s="24" t="s">
        <v>2148</v>
      </c>
      <c r="E85" s="39">
        <v>11293500000</v>
      </c>
      <c r="G85" s="39">
        <v>200000000</v>
      </c>
      <c r="H85" s="39">
        <v>11493500000</v>
      </c>
      <c r="I85" s="39">
        <v>0</v>
      </c>
      <c r="J85" s="39">
        <v>11493500000</v>
      </c>
      <c r="K85" s="39">
        <v>448627393</v>
      </c>
      <c r="L85" s="39">
        <v>8234546603</v>
      </c>
      <c r="M85" s="39">
        <v>819086402</v>
      </c>
      <c r="N85" s="39">
        <v>5133583010</v>
      </c>
      <c r="O85" s="39">
        <v>44.67</v>
      </c>
    </row>
    <row r="86" spans="1:15" x14ac:dyDescent="0.25">
      <c r="A86" t="s">
        <v>2129</v>
      </c>
      <c r="B86" t="s">
        <v>2147</v>
      </c>
      <c r="C86" s="24" t="s">
        <v>2146</v>
      </c>
      <c r="D86" s="24" t="s">
        <v>2145</v>
      </c>
      <c r="E86" s="39">
        <v>3098357000</v>
      </c>
      <c r="G86" s="39">
        <v>544000000</v>
      </c>
      <c r="H86" s="39">
        <v>3642357000</v>
      </c>
      <c r="I86" s="39">
        <v>0</v>
      </c>
      <c r="J86" s="39">
        <v>3642357000</v>
      </c>
      <c r="K86" s="39">
        <v>19323713</v>
      </c>
      <c r="L86" s="39">
        <v>2416874828</v>
      </c>
      <c r="M86" s="39">
        <v>282168232</v>
      </c>
      <c r="N86" s="39">
        <v>1397617063</v>
      </c>
      <c r="O86" s="39">
        <v>38.369999999999997</v>
      </c>
    </row>
    <row r="87" spans="1:15" x14ac:dyDescent="0.25">
      <c r="A87" t="s">
        <v>2129</v>
      </c>
      <c r="B87" t="s">
        <v>2144</v>
      </c>
      <c r="C87" s="24" t="s">
        <v>2143</v>
      </c>
      <c r="D87" s="24" t="s">
        <v>2142</v>
      </c>
      <c r="E87" s="39">
        <v>3098357000</v>
      </c>
      <c r="G87" s="39">
        <v>544000000</v>
      </c>
      <c r="H87" s="39">
        <v>3642357000</v>
      </c>
      <c r="I87" s="39">
        <v>0</v>
      </c>
      <c r="J87" s="39">
        <v>3642357000</v>
      </c>
      <c r="K87" s="39">
        <v>19323713</v>
      </c>
      <c r="L87" s="39">
        <v>2416874828</v>
      </c>
      <c r="M87" s="39">
        <v>282168232</v>
      </c>
      <c r="N87" s="39">
        <v>1397617063</v>
      </c>
      <c r="O87" s="39">
        <v>38.369999999999997</v>
      </c>
    </row>
    <row r="88" spans="1:15" x14ac:dyDescent="0.25">
      <c r="A88" t="s">
        <v>2129</v>
      </c>
      <c r="B88" t="s">
        <v>2141</v>
      </c>
      <c r="C88" s="24" t="s">
        <v>2140</v>
      </c>
      <c r="D88" s="24" t="s">
        <v>2139</v>
      </c>
      <c r="E88" s="39">
        <v>1483357000</v>
      </c>
      <c r="G88" s="39">
        <v>0</v>
      </c>
      <c r="H88" s="39">
        <v>1483357000</v>
      </c>
      <c r="I88" s="39">
        <v>0</v>
      </c>
      <c r="J88" s="39">
        <v>1483357000</v>
      </c>
      <c r="K88" s="39">
        <v>13599336</v>
      </c>
      <c r="L88" s="39">
        <v>547507871</v>
      </c>
      <c r="M88" s="39">
        <v>57426087</v>
      </c>
      <c r="N88" s="39">
        <v>361438386</v>
      </c>
      <c r="O88" s="39">
        <v>24.37</v>
      </c>
    </row>
    <row r="89" spans="1:15" x14ac:dyDescent="0.25">
      <c r="A89" t="s">
        <v>2129</v>
      </c>
      <c r="B89" t="s">
        <v>2138</v>
      </c>
      <c r="C89" s="24" t="s">
        <v>2137</v>
      </c>
      <c r="D89" s="24" t="s">
        <v>2136</v>
      </c>
      <c r="E89" s="39">
        <v>1483357000</v>
      </c>
      <c r="G89" s="39">
        <v>0</v>
      </c>
      <c r="H89" s="39">
        <v>1483357000</v>
      </c>
      <c r="I89" s="39">
        <v>0</v>
      </c>
      <c r="J89" s="39">
        <v>1483357000</v>
      </c>
      <c r="K89" s="39">
        <v>13599336</v>
      </c>
      <c r="L89" s="39">
        <v>547507871</v>
      </c>
      <c r="M89" s="39">
        <v>57426087</v>
      </c>
      <c r="N89" s="39">
        <v>361438386</v>
      </c>
      <c r="O89" s="39">
        <v>24.37</v>
      </c>
    </row>
    <row r="90" spans="1:15" x14ac:dyDescent="0.25">
      <c r="A90" t="s">
        <v>2129</v>
      </c>
      <c r="B90" t="s">
        <v>2135</v>
      </c>
      <c r="C90" s="24" t="s">
        <v>2134</v>
      </c>
      <c r="D90" s="24" t="s">
        <v>2133</v>
      </c>
      <c r="E90" s="39">
        <v>1483357000</v>
      </c>
      <c r="G90" s="39">
        <v>0</v>
      </c>
      <c r="H90" s="39">
        <v>1483357000</v>
      </c>
      <c r="I90" s="39">
        <v>0</v>
      </c>
      <c r="J90" s="39">
        <v>1483357000</v>
      </c>
      <c r="K90" s="39">
        <v>13599336</v>
      </c>
      <c r="L90" s="39">
        <v>547507871</v>
      </c>
      <c r="M90" s="39">
        <v>57426087</v>
      </c>
      <c r="N90" s="39">
        <v>361438386</v>
      </c>
      <c r="O90" s="39">
        <v>24.37</v>
      </c>
    </row>
    <row r="91" spans="1:15" x14ac:dyDescent="0.25">
      <c r="A91" t="s">
        <v>2129</v>
      </c>
      <c r="B91" t="s">
        <v>1483</v>
      </c>
      <c r="C91" s="24" t="s">
        <v>1482</v>
      </c>
      <c r="D91" s="24" t="s">
        <v>1481</v>
      </c>
      <c r="E91" s="39">
        <v>100804148000</v>
      </c>
      <c r="G91" s="39">
        <v>-2870000000</v>
      </c>
      <c r="H91" s="39">
        <v>97934148000</v>
      </c>
      <c r="I91" s="39">
        <v>0</v>
      </c>
      <c r="J91" s="39">
        <v>97934148000</v>
      </c>
      <c r="K91" s="39">
        <v>4383997965</v>
      </c>
      <c r="L91" s="39">
        <v>42746240653</v>
      </c>
      <c r="M91" s="39">
        <v>5648610363</v>
      </c>
      <c r="N91" s="39">
        <v>29732064781</v>
      </c>
      <c r="O91" s="39">
        <v>30.36</v>
      </c>
    </row>
    <row r="92" spans="1:15" x14ac:dyDescent="0.25">
      <c r="A92" t="s">
        <v>2129</v>
      </c>
      <c r="B92" t="s">
        <v>2132</v>
      </c>
      <c r="C92" s="24" t="s">
        <v>2131</v>
      </c>
      <c r="D92" s="24" t="s">
        <v>2130</v>
      </c>
      <c r="E92" s="39">
        <v>100804148000</v>
      </c>
      <c r="G92" s="39">
        <v>-2870000000</v>
      </c>
      <c r="H92" s="39">
        <v>97934148000</v>
      </c>
      <c r="I92" s="39">
        <v>0</v>
      </c>
      <c r="J92" s="39">
        <v>97934148000</v>
      </c>
      <c r="K92" s="39">
        <v>4383997965</v>
      </c>
      <c r="L92" s="39">
        <v>42746240653</v>
      </c>
      <c r="M92" s="39">
        <v>5648610363</v>
      </c>
      <c r="N92" s="39">
        <v>29732064781</v>
      </c>
      <c r="O92" s="39">
        <v>30.36</v>
      </c>
    </row>
    <row r="93" spans="1:15" x14ac:dyDescent="0.25">
      <c r="A93" t="s">
        <v>2129</v>
      </c>
      <c r="B93" t="s">
        <v>2128</v>
      </c>
      <c r="C93" s="24" t="s">
        <v>2127</v>
      </c>
      <c r="D93" s="24" t="s">
        <v>2126</v>
      </c>
      <c r="E93" s="39">
        <v>100804148000</v>
      </c>
      <c r="G93" s="39">
        <v>-2870000000</v>
      </c>
      <c r="H93" s="39">
        <v>97934148000</v>
      </c>
      <c r="I93" s="39">
        <v>0</v>
      </c>
      <c r="J93" s="39">
        <v>97934148000</v>
      </c>
      <c r="K93" s="39">
        <v>4383997965</v>
      </c>
      <c r="L93" s="39">
        <v>42746240653</v>
      </c>
      <c r="M93" s="39">
        <v>5648610363</v>
      </c>
      <c r="N93" s="39">
        <v>29732064781</v>
      </c>
      <c r="O93" s="39">
        <v>30.36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"/>
  <sheetViews>
    <sheetView topLeftCell="A80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6.85546875" style="39" bestFit="1" customWidth="1"/>
    <col min="6" max="6" width="11.42578125" style="39"/>
    <col min="7" max="7" width="15.140625" style="39" bestFit="1" customWidth="1"/>
    <col min="8" max="8" width="16.85546875" style="39" bestFit="1" customWidth="1"/>
    <col min="9" max="9" width="5" style="39" bestFit="1" customWidth="1"/>
    <col min="10" max="10" width="16.85546875" style="39" bestFit="1" customWidth="1"/>
    <col min="11" max="11" width="15.140625" style="39" bestFit="1" customWidth="1"/>
    <col min="12" max="12" width="16.85546875" style="39" bestFit="1" customWidth="1"/>
    <col min="13" max="13" width="15.140625" style="39" bestFit="1" customWidth="1"/>
    <col min="14" max="14" width="16.85546875" style="39" bestFit="1" customWidth="1"/>
    <col min="15" max="15" width="7" style="39" bestFit="1" customWidth="1"/>
  </cols>
  <sheetData>
    <row r="1" spans="1:15" x14ac:dyDescent="0.25">
      <c r="A1" t="s">
        <v>2220</v>
      </c>
      <c r="B1" s="45"/>
      <c r="C1" s="24" t="s">
        <v>2222</v>
      </c>
    </row>
    <row r="2" spans="1:15" x14ac:dyDescent="0.25">
      <c r="A2" t="s">
        <v>2221</v>
      </c>
      <c r="B2" s="45"/>
      <c r="C2" s="24" t="s">
        <v>2220</v>
      </c>
    </row>
    <row r="3" spans="1:15" x14ac:dyDescent="0.25">
      <c r="A3">
        <v>102</v>
      </c>
      <c r="B3" s="45"/>
      <c r="C3" s="24" t="s">
        <v>2219</v>
      </c>
    </row>
    <row r="4" spans="1:15" x14ac:dyDescent="0.25">
      <c r="B4" s="45"/>
      <c r="C4" s="49" t="s">
        <v>315</v>
      </c>
    </row>
    <row r="5" spans="1:15" x14ac:dyDescent="0.25">
      <c r="B5" s="45"/>
      <c r="C5" s="48">
        <v>102</v>
      </c>
      <c r="D5" s="4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x14ac:dyDescent="0.25">
      <c r="B6" s="45"/>
      <c r="C6" t="str">
        <f>MID(17:17,1,1)</f>
        <v>3</v>
      </c>
    </row>
    <row r="7" spans="1:15" x14ac:dyDescent="0.25">
      <c r="B7" s="45"/>
      <c r="C7" s="24"/>
      <c r="D7" t="str">
        <f>MID(C1,FIND("Mes =",C1,1)+5,3)</f>
        <v xml:space="preserve"> 9 </v>
      </c>
      <c r="E7" s="39" t="str">
        <f>MID(C1,FIND("Entidad =",C1,1)+10,3)</f>
        <v>215</v>
      </c>
      <c r="F7" s="39" t="str">
        <f>MID(C1,FIND("Ejecutora =",C1,1)+12,2)</f>
        <v>01</v>
      </c>
      <c r="H7" s="39" t="s">
        <v>1573</v>
      </c>
      <c r="I7" s="39" t="s">
        <v>2070</v>
      </c>
    </row>
    <row r="8" spans="1:15" x14ac:dyDescent="0.25">
      <c r="B8" s="45"/>
      <c r="C8" s="24"/>
      <c r="D8" t="s">
        <v>2218</v>
      </c>
    </row>
    <row r="9" spans="1:15" x14ac:dyDescent="0.25">
      <c r="B9" s="45"/>
      <c r="C9" s="24"/>
    </row>
    <row r="10" spans="1:15" x14ac:dyDescent="0.25">
      <c r="B10" s="45"/>
      <c r="C10" s="24"/>
    </row>
    <row r="11" spans="1:15" x14ac:dyDescent="0.25">
      <c r="B11" s="45"/>
      <c r="C11" s="24"/>
    </row>
    <row r="12" spans="1:15" ht="90" x14ac:dyDescent="0.25">
      <c r="A12" t="s">
        <v>304</v>
      </c>
      <c r="B12" s="44" t="s">
        <v>303</v>
      </c>
      <c r="C12" s="43" t="s">
        <v>302</v>
      </c>
      <c r="D12" s="42" t="s">
        <v>301</v>
      </c>
      <c r="E12" s="41" t="s">
        <v>300</v>
      </c>
      <c r="F12" s="40" t="s">
        <v>299</v>
      </c>
      <c r="G12" s="41" t="s">
        <v>298</v>
      </c>
      <c r="H12" s="40" t="s">
        <v>297</v>
      </c>
      <c r="I12" s="40" t="s">
        <v>296</v>
      </c>
      <c r="J12" s="40" t="s">
        <v>295</v>
      </c>
      <c r="K12" s="40" t="s">
        <v>294</v>
      </c>
      <c r="L12" s="41" t="s">
        <v>293</v>
      </c>
      <c r="M12" s="40" t="s">
        <v>292</v>
      </c>
      <c r="N12" s="41" t="s">
        <v>291</v>
      </c>
      <c r="O12" s="40" t="s">
        <v>290</v>
      </c>
    </row>
    <row r="13" spans="1:15" x14ac:dyDescent="0.25">
      <c r="C13" s="24"/>
    </row>
    <row r="14" spans="1:15" x14ac:dyDescent="0.25">
      <c r="A14" t="s">
        <v>2177</v>
      </c>
      <c r="B14" t="s">
        <v>275</v>
      </c>
      <c r="C14" s="24" t="s">
        <v>274</v>
      </c>
      <c r="D14" s="24" t="s">
        <v>499</v>
      </c>
      <c r="E14" s="39">
        <v>7305761000</v>
      </c>
      <c r="G14" s="39">
        <v>0</v>
      </c>
      <c r="H14" s="39">
        <v>7305761000</v>
      </c>
      <c r="I14" s="39">
        <v>0</v>
      </c>
      <c r="J14" s="39">
        <v>7305761000</v>
      </c>
      <c r="K14" s="39">
        <v>455516078</v>
      </c>
      <c r="L14" s="39">
        <v>5004793417</v>
      </c>
      <c r="M14" s="39">
        <v>545129955</v>
      </c>
      <c r="N14" s="39">
        <v>3405103956</v>
      </c>
      <c r="O14" s="39">
        <v>46.61</v>
      </c>
    </row>
    <row r="15" spans="1:15" x14ac:dyDescent="0.25">
      <c r="A15" t="s">
        <v>2177</v>
      </c>
      <c r="B15" t="s">
        <v>272</v>
      </c>
      <c r="C15" s="24" t="s">
        <v>498</v>
      </c>
      <c r="D15" s="24" t="s">
        <v>497</v>
      </c>
      <c r="E15" s="39">
        <v>3761761000</v>
      </c>
      <c r="G15" s="39">
        <v>0</v>
      </c>
      <c r="H15" s="39">
        <v>3761761000</v>
      </c>
      <c r="I15" s="39">
        <v>0</v>
      </c>
      <c r="J15" s="39">
        <v>3761761000</v>
      </c>
      <c r="K15" s="39">
        <v>249692598</v>
      </c>
      <c r="L15" s="39">
        <v>2228195175</v>
      </c>
      <c r="M15" s="39">
        <v>293763965</v>
      </c>
      <c r="N15" s="39">
        <v>1987947490</v>
      </c>
      <c r="O15" s="39">
        <v>52.85</v>
      </c>
    </row>
    <row r="16" spans="1:15" x14ac:dyDescent="0.25">
      <c r="A16" t="s">
        <v>2177</v>
      </c>
      <c r="B16" t="s">
        <v>269</v>
      </c>
      <c r="C16" s="24" t="s">
        <v>496</v>
      </c>
      <c r="D16" s="24" t="s">
        <v>495</v>
      </c>
      <c r="E16" s="39">
        <v>3061761000</v>
      </c>
      <c r="G16" s="39">
        <v>0</v>
      </c>
      <c r="H16" s="39">
        <v>3061761000</v>
      </c>
      <c r="I16" s="39">
        <v>0</v>
      </c>
      <c r="J16" s="39">
        <v>3061761000</v>
      </c>
      <c r="K16" s="39">
        <v>208504204</v>
      </c>
      <c r="L16" s="39">
        <v>1892172203</v>
      </c>
      <c r="M16" s="39">
        <v>259014298</v>
      </c>
      <c r="N16" s="39">
        <v>1791487870</v>
      </c>
      <c r="O16" s="39">
        <v>58.51</v>
      </c>
    </row>
    <row r="17" spans="1:15" x14ac:dyDescent="0.25">
      <c r="A17" t="s">
        <v>2177</v>
      </c>
      <c r="B17" t="s">
        <v>266</v>
      </c>
      <c r="C17" s="24" t="s">
        <v>494</v>
      </c>
      <c r="D17" s="24" t="s">
        <v>493</v>
      </c>
      <c r="E17" s="39">
        <v>2139198000</v>
      </c>
      <c r="G17" s="39">
        <v>14834619</v>
      </c>
      <c r="H17" s="39">
        <v>2154032619</v>
      </c>
      <c r="I17" s="39">
        <v>0</v>
      </c>
      <c r="J17" s="39">
        <v>2154032619</v>
      </c>
      <c r="K17" s="39">
        <v>146815710</v>
      </c>
      <c r="L17" s="39">
        <v>1363315044</v>
      </c>
      <c r="M17" s="39">
        <v>156662753</v>
      </c>
      <c r="N17" s="39">
        <v>1348355770</v>
      </c>
      <c r="O17" s="39">
        <v>62.6</v>
      </c>
    </row>
    <row r="18" spans="1:15" x14ac:dyDescent="0.25">
      <c r="A18" t="s">
        <v>2177</v>
      </c>
      <c r="B18" t="s">
        <v>263</v>
      </c>
      <c r="C18" s="24" t="s">
        <v>492</v>
      </c>
      <c r="D18" s="24" t="s">
        <v>1570</v>
      </c>
      <c r="E18" s="39">
        <v>1089130000</v>
      </c>
      <c r="G18" s="39">
        <v>-7970594</v>
      </c>
      <c r="H18" s="39">
        <v>1081159406</v>
      </c>
      <c r="I18" s="39">
        <v>0</v>
      </c>
      <c r="J18" s="39">
        <v>1081159406</v>
      </c>
      <c r="K18" s="39">
        <v>87236170</v>
      </c>
      <c r="L18" s="39">
        <v>731509483</v>
      </c>
      <c r="M18" s="39">
        <v>92680773</v>
      </c>
      <c r="N18" s="39">
        <v>730277291</v>
      </c>
      <c r="O18" s="39">
        <v>67.55</v>
      </c>
    </row>
    <row r="19" spans="1:15" x14ac:dyDescent="0.25">
      <c r="A19" t="s">
        <v>2177</v>
      </c>
      <c r="B19" t="s">
        <v>254</v>
      </c>
      <c r="C19" s="24" t="s">
        <v>1569</v>
      </c>
      <c r="D19" s="24" t="s">
        <v>1568</v>
      </c>
      <c r="E19" s="39">
        <v>125410000</v>
      </c>
      <c r="G19" s="39">
        <v>0</v>
      </c>
      <c r="H19" s="39">
        <v>125410000</v>
      </c>
      <c r="I19" s="39">
        <v>0</v>
      </c>
      <c r="J19" s="39">
        <v>125410000</v>
      </c>
      <c r="K19" s="39">
        <v>10993802</v>
      </c>
      <c r="L19" s="39">
        <v>84937745</v>
      </c>
      <c r="M19" s="39">
        <v>10993802</v>
      </c>
      <c r="N19" s="39">
        <v>84937745</v>
      </c>
      <c r="O19" s="39">
        <v>67.73</v>
      </c>
    </row>
    <row r="20" spans="1:15" x14ac:dyDescent="0.25">
      <c r="A20" t="s">
        <v>2177</v>
      </c>
      <c r="B20" t="s">
        <v>251</v>
      </c>
      <c r="C20" s="24" t="s">
        <v>1567</v>
      </c>
      <c r="D20" s="24" t="s">
        <v>1566</v>
      </c>
      <c r="E20" s="39">
        <v>25805000</v>
      </c>
      <c r="G20" s="39">
        <v>0</v>
      </c>
      <c r="H20" s="39">
        <v>25805000</v>
      </c>
      <c r="I20" s="39">
        <v>0</v>
      </c>
      <c r="J20" s="39">
        <v>25805000</v>
      </c>
      <c r="K20" s="39">
        <v>682767</v>
      </c>
      <c r="L20" s="39">
        <v>3054632</v>
      </c>
      <c r="M20" s="39">
        <v>682767</v>
      </c>
      <c r="N20" s="39">
        <v>3054632</v>
      </c>
      <c r="O20" s="39">
        <v>11.84</v>
      </c>
    </row>
    <row r="21" spans="1:15" x14ac:dyDescent="0.25">
      <c r="A21" t="s">
        <v>2177</v>
      </c>
      <c r="B21" t="s">
        <v>248</v>
      </c>
      <c r="C21" s="24" t="s">
        <v>488</v>
      </c>
      <c r="D21" s="24" t="s">
        <v>1907</v>
      </c>
      <c r="E21" s="39">
        <v>3628000</v>
      </c>
      <c r="G21" s="39">
        <v>0</v>
      </c>
      <c r="H21" s="39">
        <v>3628000</v>
      </c>
      <c r="I21" s="39">
        <v>0</v>
      </c>
      <c r="J21" s="39">
        <v>3628000</v>
      </c>
      <c r="K21" s="39">
        <v>148000</v>
      </c>
      <c r="L21" s="39">
        <v>1277733</v>
      </c>
      <c r="M21" s="39">
        <v>148000</v>
      </c>
      <c r="N21" s="39">
        <v>1277733</v>
      </c>
      <c r="O21" s="39">
        <v>35.22</v>
      </c>
    </row>
    <row r="22" spans="1:15" x14ac:dyDescent="0.25">
      <c r="A22" t="s">
        <v>2177</v>
      </c>
      <c r="B22" t="s">
        <v>245</v>
      </c>
      <c r="C22" s="24" t="s">
        <v>1906</v>
      </c>
      <c r="D22" s="24" t="s">
        <v>1905</v>
      </c>
      <c r="E22" s="39">
        <v>2995000</v>
      </c>
      <c r="G22" s="39">
        <v>0</v>
      </c>
      <c r="H22" s="39">
        <v>2995000</v>
      </c>
      <c r="I22" s="39">
        <v>0</v>
      </c>
      <c r="J22" s="39">
        <v>2995000</v>
      </c>
      <c r="K22" s="39">
        <v>149301</v>
      </c>
      <c r="L22" s="39">
        <v>1269649</v>
      </c>
      <c r="M22" s="39">
        <v>149301</v>
      </c>
      <c r="N22" s="39">
        <v>1269649</v>
      </c>
      <c r="O22" s="39">
        <v>42.39</v>
      </c>
    </row>
    <row r="23" spans="1:15" x14ac:dyDescent="0.25">
      <c r="A23" t="s">
        <v>2177</v>
      </c>
      <c r="B23" t="s">
        <v>486</v>
      </c>
      <c r="C23" s="24" t="s">
        <v>485</v>
      </c>
      <c r="D23" s="24" t="s">
        <v>1565</v>
      </c>
      <c r="E23" s="39">
        <v>37237000</v>
      </c>
      <c r="G23" s="39">
        <v>0</v>
      </c>
      <c r="H23" s="39">
        <v>37237000</v>
      </c>
      <c r="I23" s="39">
        <v>0</v>
      </c>
      <c r="J23" s="39">
        <v>37237000</v>
      </c>
      <c r="K23" s="39">
        <v>5229801</v>
      </c>
      <c r="L23" s="39">
        <v>16374299</v>
      </c>
      <c r="M23" s="39">
        <v>5229801</v>
      </c>
      <c r="N23" s="39">
        <v>16374299</v>
      </c>
      <c r="O23" s="39">
        <v>43.97</v>
      </c>
    </row>
    <row r="24" spans="1:15" x14ac:dyDescent="0.25">
      <c r="A24" t="s">
        <v>2177</v>
      </c>
      <c r="B24" t="s">
        <v>233</v>
      </c>
      <c r="C24" s="24" t="s">
        <v>478</v>
      </c>
      <c r="D24" s="24" t="s">
        <v>484</v>
      </c>
      <c r="E24" s="39">
        <v>179413000</v>
      </c>
      <c r="G24" s="39">
        <v>-20000000</v>
      </c>
      <c r="H24" s="39">
        <v>159413000</v>
      </c>
      <c r="I24" s="39">
        <v>0</v>
      </c>
      <c r="J24" s="39">
        <v>159413000</v>
      </c>
      <c r="K24" s="39">
        <v>722771</v>
      </c>
      <c r="L24" s="39">
        <v>140694239</v>
      </c>
      <c r="M24" s="39">
        <v>722771</v>
      </c>
      <c r="N24" s="39">
        <v>140694239</v>
      </c>
      <c r="O24" s="39">
        <v>88.26</v>
      </c>
    </row>
    <row r="25" spans="1:15" x14ac:dyDescent="0.25">
      <c r="A25" t="s">
        <v>2177</v>
      </c>
      <c r="B25" t="s">
        <v>230</v>
      </c>
      <c r="C25" s="24" t="s">
        <v>476</v>
      </c>
      <c r="D25" s="24" t="s">
        <v>482</v>
      </c>
      <c r="E25" s="39">
        <v>160944000</v>
      </c>
      <c r="G25" s="39">
        <v>0</v>
      </c>
      <c r="H25" s="39">
        <v>160944000</v>
      </c>
      <c r="I25" s="39">
        <v>0</v>
      </c>
      <c r="J25" s="39">
        <v>160944000</v>
      </c>
      <c r="K25" s="39">
        <v>2965123</v>
      </c>
      <c r="L25" s="39">
        <v>17269713</v>
      </c>
      <c r="M25" s="39">
        <v>2965123</v>
      </c>
      <c r="N25" s="39">
        <v>14383839</v>
      </c>
      <c r="O25" s="39">
        <v>8.94</v>
      </c>
    </row>
    <row r="26" spans="1:15" x14ac:dyDescent="0.25">
      <c r="A26" t="s">
        <v>2177</v>
      </c>
      <c r="B26" t="s">
        <v>227</v>
      </c>
      <c r="C26" s="24" t="s">
        <v>1564</v>
      </c>
      <c r="D26" s="24" t="s">
        <v>480</v>
      </c>
      <c r="E26" s="39">
        <v>77254000</v>
      </c>
      <c r="G26" s="39">
        <v>0</v>
      </c>
      <c r="H26" s="39">
        <v>77254000</v>
      </c>
      <c r="I26" s="39">
        <v>0</v>
      </c>
      <c r="J26" s="39">
        <v>77254000</v>
      </c>
      <c r="K26" s="39">
        <v>6500585</v>
      </c>
      <c r="L26" s="39">
        <v>67749929</v>
      </c>
      <c r="M26" s="39">
        <v>10584037</v>
      </c>
      <c r="N26" s="39">
        <v>66339319</v>
      </c>
      <c r="O26" s="39">
        <v>85.87</v>
      </c>
    </row>
    <row r="27" spans="1:15" x14ac:dyDescent="0.25">
      <c r="A27" t="s">
        <v>2177</v>
      </c>
      <c r="B27" t="s">
        <v>474</v>
      </c>
      <c r="C27" s="24" t="s">
        <v>473</v>
      </c>
      <c r="D27" s="24" t="s">
        <v>1563</v>
      </c>
      <c r="E27" s="39">
        <v>390355000</v>
      </c>
      <c r="G27" s="39">
        <v>0</v>
      </c>
      <c r="H27" s="39">
        <v>390355000</v>
      </c>
      <c r="I27" s="39">
        <v>0</v>
      </c>
      <c r="J27" s="39">
        <v>390355000</v>
      </c>
      <c r="K27" s="39">
        <v>28125087</v>
      </c>
      <c r="L27" s="39">
        <v>229978114</v>
      </c>
      <c r="M27" s="39">
        <v>28125087</v>
      </c>
      <c r="N27" s="39">
        <v>229485236</v>
      </c>
      <c r="O27" s="39">
        <v>58.79</v>
      </c>
    </row>
    <row r="28" spans="1:15" x14ac:dyDescent="0.25">
      <c r="A28" t="s">
        <v>2177</v>
      </c>
      <c r="B28" t="s">
        <v>224</v>
      </c>
      <c r="C28" s="24" t="s">
        <v>1562</v>
      </c>
      <c r="D28" s="24" t="s">
        <v>1561</v>
      </c>
      <c r="E28" s="39">
        <v>25910000</v>
      </c>
      <c r="G28" s="39">
        <v>0</v>
      </c>
      <c r="H28" s="39">
        <v>25910000</v>
      </c>
      <c r="I28" s="39">
        <v>0</v>
      </c>
      <c r="J28" s="39">
        <v>25910000</v>
      </c>
      <c r="K28" s="39">
        <v>1202668</v>
      </c>
      <c r="L28" s="39">
        <v>9375001</v>
      </c>
      <c r="M28" s="39">
        <v>1202668</v>
      </c>
      <c r="N28" s="39">
        <v>9375001</v>
      </c>
      <c r="O28" s="39">
        <v>36.18</v>
      </c>
    </row>
    <row r="29" spans="1:15" x14ac:dyDescent="0.25">
      <c r="A29" t="s">
        <v>2177</v>
      </c>
      <c r="B29" t="s">
        <v>1557</v>
      </c>
      <c r="C29" s="24" t="s">
        <v>1556</v>
      </c>
      <c r="D29" s="24" t="s">
        <v>475</v>
      </c>
      <c r="E29" s="39">
        <v>0</v>
      </c>
      <c r="G29" s="39">
        <v>34834619</v>
      </c>
      <c r="H29" s="39">
        <v>34834619</v>
      </c>
      <c r="I29" s="39">
        <v>0</v>
      </c>
      <c r="J29" s="39">
        <v>34834619</v>
      </c>
      <c r="K29" s="39">
        <v>2392166</v>
      </c>
      <c r="L29" s="39">
        <v>32095956</v>
      </c>
      <c r="M29" s="39">
        <v>2392166</v>
      </c>
      <c r="N29" s="39">
        <v>30121102</v>
      </c>
      <c r="O29" s="39">
        <v>86.47</v>
      </c>
    </row>
    <row r="30" spans="1:15" x14ac:dyDescent="0.25">
      <c r="A30" t="s">
        <v>2177</v>
      </c>
      <c r="B30" t="s">
        <v>1555</v>
      </c>
      <c r="C30" s="24" t="s">
        <v>1554</v>
      </c>
      <c r="D30" s="24" t="s">
        <v>1553</v>
      </c>
      <c r="E30" s="39">
        <v>6049000</v>
      </c>
      <c r="G30" s="39">
        <v>0</v>
      </c>
      <c r="H30" s="39">
        <v>6049000</v>
      </c>
      <c r="I30" s="39">
        <v>0</v>
      </c>
      <c r="J30" s="39">
        <v>6049000</v>
      </c>
      <c r="K30" s="39">
        <v>467469</v>
      </c>
      <c r="L30" s="39">
        <v>5253856</v>
      </c>
      <c r="M30" s="39">
        <v>786457</v>
      </c>
      <c r="N30" s="39">
        <v>5130636</v>
      </c>
      <c r="O30" s="39">
        <v>84.82</v>
      </c>
    </row>
    <row r="31" spans="1:15" x14ac:dyDescent="0.25">
      <c r="A31" t="s">
        <v>2177</v>
      </c>
      <c r="B31" t="s">
        <v>1552</v>
      </c>
      <c r="C31" s="24" t="s">
        <v>1551</v>
      </c>
      <c r="D31" s="24" t="s">
        <v>1550</v>
      </c>
      <c r="E31" s="39">
        <v>15068000</v>
      </c>
      <c r="G31" s="39">
        <v>7970594</v>
      </c>
      <c r="H31" s="39">
        <v>23038594</v>
      </c>
      <c r="I31" s="39">
        <v>0</v>
      </c>
      <c r="J31" s="39">
        <v>23038594</v>
      </c>
      <c r="K31" s="39">
        <v>0</v>
      </c>
      <c r="L31" s="39">
        <v>22474695</v>
      </c>
      <c r="M31" s="39">
        <v>0</v>
      </c>
      <c r="N31" s="39">
        <v>15635049</v>
      </c>
      <c r="O31" s="39">
        <v>67.86</v>
      </c>
    </row>
    <row r="32" spans="1:15" x14ac:dyDescent="0.25">
      <c r="A32" t="s">
        <v>2177</v>
      </c>
      <c r="B32" t="s">
        <v>221</v>
      </c>
      <c r="C32" s="24" t="s">
        <v>471</v>
      </c>
      <c r="D32" s="24" t="s">
        <v>470</v>
      </c>
      <c r="E32" s="39">
        <v>191104000</v>
      </c>
      <c r="G32" s="39">
        <v>20000000</v>
      </c>
      <c r="H32" s="39">
        <v>211104000</v>
      </c>
      <c r="I32" s="39">
        <v>0</v>
      </c>
      <c r="J32" s="39">
        <v>211104000</v>
      </c>
      <c r="K32" s="39">
        <v>19200000</v>
      </c>
      <c r="L32" s="39">
        <v>171283341</v>
      </c>
      <c r="M32" s="39">
        <v>15533333</v>
      </c>
      <c r="N32" s="39">
        <v>93391674</v>
      </c>
      <c r="O32" s="39">
        <v>44.24</v>
      </c>
    </row>
    <row r="33" spans="1:15" x14ac:dyDescent="0.25">
      <c r="A33" t="s">
        <v>2177</v>
      </c>
      <c r="B33" t="s">
        <v>218</v>
      </c>
      <c r="C33" s="24" t="s">
        <v>469</v>
      </c>
      <c r="D33" s="24" t="s">
        <v>216</v>
      </c>
      <c r="E33" s="39">
        <v>112000000</v>
      </c>
      <c r="G33" s="39">
        <v>79104000</v>
      </c>
      <c r="H33" s="39">
        <v>191104000</v>
      </c>
      <c r="I33" s="39">
        <v>0</v>
      </c>
      <c r="J33" s="39">
        <v>191104000</v>
      </c>
      <c r="K33" s="39">
        <v>10000000</v>
      </c>
      <c r="L33" s="39">
        <v>152083341</v>
      </c>
      <c r="M33" s="39">
        <v>14000000</v>
      </c>
      <c r="N33" s="39">
        <v>91858341</v>
      </c>
      <c r="O33" s="39">
        <v>48.07</v>
      </c>
    </row>
    <row r="34" spans="1:15" x14ac:dyDescent="0.25">
      <c r="A34" t="s">
        <v>2177</v>
      </c>
      <c r="B34" t="s">
        <v>1549</v>
      </c>
      <c r="C34" s="24" t="s">
        <v>1548</v>
      </c>
      <c r="D34" s="24" t="s">
        <v>1547</v>
      </c>
      <c r="E34" s="39">
        <v>112000000</v>
      </c>
      <c r="G34" s="39">
        <v>79104000</v>
      </c>
      <c r="H34" s="39">
        <v>191104000</v>
      </c>
      <c r="I34" s="39">
        <v>0</v>
      </c>
      <c r="J34" s="39">
        <v>191104000</v>
      </c>
      <c r="K34" s="39">
        <v>10000000</v>
      </c>
      <c r="L34" s="39">
        <v>152083341</v>
      </c>
      <c r="M34" s="39">
        <v>14000000</v>
      </c>
      <c r="N34" s="39">
        <v>91858341</v>
      </c>
      <c r="O34" s="39">
        <v>48.07</v>
      </c>
    </row>
    <row r="35" spans="1:15" x14ac:dyDescent="0.25">
      <c r="A35" t="s">
        <v>2177</v>
      </c>
      <c r="B35" t="s">
        <v>468</v>
      </c>
      <c r="C35" s="24" t="s">
        <v>467</v>
      </c>
      <c r="D35" s="24" t="s">
        <v>1904</v>
      </c>
      <c r="E35" s="39">
        <v>79104000</v>
      </c>
      <c r="G35" s="39">
        <v>-59104000</v>
      </c>
      <c r="H35" s="39">
        <v>20000000</v>
      </c>
      <c r="I35" s="39">
        <v>0</v>
      </c>
      <c r="J35" s="39">
        <v>20000000</v>
      </c>
      <c r="K35" s="39">
        <v>9200000</v>
      </c>
      <c r="L35" s="39">
        <v>19200000</v>
      </c>
      <c r="M35" s="39">
        <v>1533333</v>
      </c>
      <c r="N35" s="39">
        <v>1533333</v>
      </c>
      <c r="O35" s="39">
        <v>7.67</v>
      </c>
    </row>
    <row r="36" spans="1:15" x14ac:dyDescent="0.25">
      <c r="A36" t="s">
        <v>2177</v>
      </c>
      <c r="B36" t="s">
        <v>212</v>
      </c>
      <c r="C36" s="24" t="s">
        <v>463</v>
      </c>
      <c r="D36" s="24" t="s">
        <v>1546</v>
      </c>
      <c r="E36" s="39">
        <v>731459000</v>
      </c>
      <c r="G36" s="39">
        <v>-34834619</v>
      </c>
      <c r="H36" s="39">
        <v>696624381</v>
      </c>
      <c r="I36" s="39">
        <v>0</v>
      </c>
      <c r="J36" s="39">
        <v>696624381</v>
      </c>
      <c r="K36" s="39">
        <v>42488494</v>
      </c>
      <c r="L36" s="39">
        <v>357573818</v>
      </c>
      <c r="M36" s="39">
        <v>86818212</v>
      </c>
      <c r="N36" s="39">
        <v>349740426</v>
      </c>
      <c r="O36" s="39">
        <v>50.21</v>
      </c>
    </row>
    <row r="37" spans="1:15" x14ac:dyDescent="0.25">
      <c r="A37" t="s">
        <v>2177</v>
      </c>
      <c r="B37" t="s">
        <v>209</v>
      </c>
      <c r="C37" s="24" t="s">
        <v>461</v>
      </c>
      <c r="D37" s="24" t="s">
        <v>207</v>
      </c>
      <c r="E37" s="39">
        <v>444311000</v>
      </c>
      <c r="G37" s="39">
        <v>-45527619</v>
      </c>
      <c r="H37" s="39">
        <v>398783381</v>
      </c>
      <c r="I37" s="39">
        <v>0</v>
      </c>
      <c r="J37" s="39">
        <v>398783381</v>
      </c>
      <c r="K37" s="39">
        <v>22646700</v>
      </c>
      <c r="L37" s="39">
        <v>176409170</v>
      </c>
      <c r="M37" s="39">
        <v>45580500</v>
      </c>
      <c r="N37" s="39">
        <v>175525001</v>
      </c>
      <c r="O37" s="39">
        <v>44.02</v>
      </c>
    </row>
    <row r="38" spans="1:15" x14ac:dyDescent="0.25">
      <c r="A38" t="s">
        <v>2177</v>
      </c>
      <c r="B38" t="s">
        <v>206</v>
      </c>
      <c r="C38" s="24" t="s">
        <v>460</v>
      </c>
      <c r="D38" s="24" t="s">
        <v>1545</v>
      </c>
      <c r="E38" s="39">
        <v>106058000</v>
      </c>
      <c r="G38" s="39">
        <v>-34834619</v>
      </c>
      <c r="H38" s="39">
        <v>71223381</v>
      </c>
      <c r="I38" s="39">
        <v>0</v>
      </c>
      <c r="J38" s="39">
        <v>71223381</v>
      </c>
      <c r="K38" s="39">
        <v>0</v>
      </c>
      <c r="L38" s="39">
        <v>5798680</v>
      </c>
      <c r="M38" s="39">
        <v>0</v>
      </c>
      <c r="N38" s="39">
        <v>5798680</v>
      </c>
      <c r="O38" s="39">
        <v>8.14</v>
      </c>
    </row>
    <row r="39" spans="1:15" x14ac:dyDescent="0.25">
      <c r="A39" t="s">
        <v>2177</v>
      </c>
      <c r="B39" t="s">
        <v>203</v>
      </c>
      <c r="C39" s="24" t="s">
        <v>459</v>
      </c>
      <c r="D39" s="24" t="s">
        <v>201</v>
      </c>
      <c r="E39" s="39">
        <v>120488000</v>
      </c>
      <c r="G39" s="39">
        <v>0</v>
      </c>
      <c r="H39" s="39">
        <v>120488000</v>
      </c>
      <c r="I39" s="39">
        <v>0</v>
      </c>
      <c r="J39" s="39">
        <v>120488000</v>
      </c>
      <c r="K39" s="39">
        <v>7615700</v>
      </c>
      <c r="L39" s="39">
        <v>56516944</v>
      </c>
      <c r="M39" s="39">
        <v>15556400</v>
      </c>
      <c r="N39" s="39">
        <v>55632775</v>
      </c>
      <c r="O39" s="39">
        <v>46.17</v>
      </c>
    </row>
    <row r="40" spans="1:15" x14ac:dyDescent="0.25">
      <c r="A40" t="s">
        <v>2177</v>
      </c>
      <c r="B40" t="s">
        <v>200</v>
      </c>
      <c r="C40" s="24" t="s">
        <v>458</v>
      </c>
      <c r="D40" s="24" t="s">
        <v>457</v>
      </c>
      <c r="E40" s="39">
        <v>128930000</v>
      </c>
      <c r="G40" s="39">
        <v>0</v>
      </c>
      <c r="H40" s="39">
        <v>128930000</v>
      </c>
      <c r="I40" s="39">
        <v>0</v>
      </c>
      <c r="J40" s="39">
        <v>128930000</v>
      </c>
      <c r="K40" s="39">
        <v>10132000</v>
      </c>
      <c r="L40" s="39">
        <v>76395306</v>
      </c>
      <c r="M40" s="39">
        <v>20531800</v>
      </c>
      <c r="N40" s="39">
        <v>76395306</v>
      </c>
      <c r="O40" s="39">
        <v>59.25</v>
      </c>
    </row>
    <row r="41" spans="1:15" x14ac:dyDescent="0.25">
      <c r="A41" t="s">
        <v>2177</v>
      </c>
      <c r="B41" t="s">
        <v>456</v>
      </c>
      <c r="C41" s="24" t="s">
        <v>455</v>
      </c>
      <c r="D41" s="24" t="s">
        <v>454</v>
      </c>
      <c r="E41" s="39">
        <v>10693000</v>
      </c>
      <c r="G41" s="39">
        <v>-10693000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</row>
    <row r="42" spans="1:15" x14ac:dyDescent="0.25">
      <c r="A42" t="s">
        <v>2177</v>
      </c>
      <c r="B42" t="s">
        <v>197</v>
      </c>
      <c r="C42" s="24" t="s">
        <v>453</v>
      </c>
      <c r="D42" s="24" t="s">
        <v>1544</v>
      </c>
      <c r="E42" s="39">
        <v>78142000</v>
      </c>
      <c r="G42" s="39">
        <v>0</v>
      </c>
      <c r="H42" s="39">
        <v>78142000</v>
      </c>
      <c r="I42" s="39">
        <v>0</v>
      </c>
      <c r="J42" s="39">
        <v>78142000</v>
      </c>
      <c r="K42" s="39">
        <v>4899000</v>
      </c>
      <c r="L42" s="39">
        <v>37698240</v>
      </c>
      <c r="M42" s="39">
        <v>9492300</v>
      </c>
      <c r="N42" s="39">
        <v>37698240</v>
      </c>
      <c r="O42" s="39">
        <v>48.24</v>
      </c>
    </row>
    <row r="43" spans="1:15" x14ac:dyDescent="0.25">
      <c r="A43" t="s">
        <v>2177</v>
      </c>
      <c r="B43" t="s">
        <v>194</v>
      </c>
      <c r="C43" s="24" t="s">
        <v>451</v>
      </c>
      <c r="D43" s="24" t="s">
        <v>1543</v>
      </c>
      <c r="E43" s="39">
        <v>287148000</v>
      </c>
      <c r="G43" s="39">
        <v>10693000</v>
      </c>
      <c r="H43" s="39">
        <v>297841000</v>
      </c>
      <c r="I43" s="39">
        <v>0</v>
      </c>
      <c r="J43" s="39">
        <v>297841000</v>
      </c>
      <c r="K43" s="39">
        <v>19841794</v>
      </c>
      <c r="L43" s="39">
        <v>181164648</v>
      </c>
      <c r="M43" s="39">
        <v>41237712</v>
      </c>
      <c r="N43" s="39">
        <v>174215425</v>
      </c>
      <c r="O43" s="39">
        <v>58.49</v>
      </c>
    </row>
    <row r="44" spans="1:15" x14ac:dyDescent="0.25">
      <c r="A44" t="s">
        <v>2177</v>
      </c>
      <c r="B44" t="s">
        <v>191</v>
      </c>
      <c r="C44" s="24" t="s">
        <v>450</v>
      </c>
      <c r="D44" s="24" t="s">
        <v>1542</v>
      </c>
      <c r="E44" s="39">
        <v>91473000</v>
      </c>
      <c r="G44" s="39">
        <v>0</v>
      </c>
      <c r="H44" s="39">
        <v>91473000</v>
      </c>
      <c r="I44" s="39">
        <v>0</v>
      </c>
      <c r="J44" s="39">
        <v>91473000</v>
      </c>
      <c r="K44" s="39">
        <v>6320198</v>
      </c>
      <c r="L44" s="39">
        <v>64784047</v>
      </c>
      <c r="M44" s="39">
        <v>14566726</v>
      </c>
      <c r="N44" s="39">
        <v>58166540</v>
      </c>
      <c r="O44" s="39">
        <v>63.59</v>
      </c>
    </row>
    <row r="45" spans="1:15" x14ac:dyDescent="0.25">
      <c r="A45" t="s">
        <v>2177</v>
      </c>
      <c r="B45" t="s">
        <v>188</v>
      </c>
      <c r="C45" s="24" t="s">
        <v>449</v>
      </c>
      <c r="D45" s="24" t="s">
        <v>1541</v>
      </c>
      <c r="E45" s="39">
        <v>82775000</v>
      </c>
      <c r="G45" s="39">
        <v>0</v>
      </c>
      <c r="H45" s="39">
        <v>82775000</v>
      </c>
      <c r="I45" s="39">
        <v>0</v>
      </c>
      <c r="J45" s="39">
        <v>82775000</v>
      </c>
      <c r="K45" s="39">
        <v>6710000</v>
      </c>
      <c r="L45" s="39">
        <v>58596989</v>
      </c>
      <c r="M45" s="39">
        <v>13441200</v>
      </c>
      <c r="N45" s="39">
        <v>58596989</v>
      </c>
      <c r="O45" s="39">
        <v>70.790000000000006</v>
      </c>
    </row>
    <row r="46" spans="1:15" x14ac:dyDescent="0.25">
      <c r="A46" t="s">
        <v>2177</v>
      </c>
      <c r="B46" t="s">
        <v>448</v>
      </c>
      <c r="C46" s="24" t="s">
        <v>447</v>
      </c>
      <c r="D46" s="24" t="s">
        <v>1870</v>
      </c>
      <c r="E46" s="39">
        <v>15050000</v>
      </c>
      <c r="G46" s="39">
        <v>0</v>
      </c>
      <c r="H46" s="39">
        <v>15050000</v>
      </c>
      <c r="I46" s="39">
        <v>0</v>
      </c>
      <c r="J46" s="39">
        <v>15050000</v>
      </c>
      <c r="K46" s="39">
        <v>0</v>
      </c>
      <c r="L46" s="39">
        <v>5977071</v>
      </c>
      <c r="M46" s="39">
        <v>0</v>
      </c>
      <c r="N46" s="39">
        <v>5977071</v>
      </c>
      <c r="O46" s="39">
        <v>39.71</v>
      </c>
    </row>
    <row r="47" spans="1:15" x14ac:dyDescent="0.25">
      <c r="A47" t="s">
        <v>2177</v>
      </c>
      <c r="B47" t="s">
        <v>185</v>
      </c>
      <c r="C47" s="24" t="s">
        <v>1903</v>
      </c>
      <c r="D47" s="24" t="s">
        <v>1902</v>
      </c>
      <c r="E47" s="39">
        <v>0</v>
      </c>
      <c r="G47" s="39">
        <v>10693000</v>
      </c>
      <c r="H47" s="39">
        <v>10693000</v>
      </c>
      <c r="I47" s="39">
        <v>0</v>
      </c>
      <c r="J47" s="39">
        <v>10693000</v>
      </c>
      <c r="K47" s="39">
        <v>685500</v>
      </c>
      <c r="L47" s="39">
        <v>5278581</v>
      </c>
      <c r="M47" s="39">
        <v>1353800</v>
      </c>
      <c r="N47" s="39">
        <v>5278581</v>
      </c>
      <c r="O47" s="39">
        <v>49.36</v>
      </c>
    </row>
    <row r="48" spans="1:15" x14ac:dyDescent="0.25">
      <c r="A48" t="s">
        <v>2177</v>
      </c>
      <c r="B48" t="s">
        <v>179</v>
      </c>
      <c r="C48" s="24" t="s">
        <v>443</v>
      </c>
      <c r="D48" s="24" t="s">
        <v>444</v>
      </c>
      <c r="E48" s="39">
        <v>58604000</v>
      </c>
      <c r="G48" s="39">
        <v>0</v>
      </c>
      <c r="H48" s="39">
        <v>58604000</v>
      </c>
      <c r="I48" s="39">
        <v>0</v>
      </c>
      <c r="J48" s="39">
        <v>58604000</v>
      </c>
      <c r="K48" s="39">
        <v>3673900</v>
      </c>
      <c r="L48" s="39">
        <v>27555280</v>
      </c>
      <c r="M48" s="39">
        <v>7118600</v>
      </c>
      <c r="N48" s="39">
        <v>27264380</v>
      </c>
      <c r="O48" s="39">
        <v>46.52</v>
      </c>
    </row>
    <row r="49" spans="1:15" x14ac:dyDescent="0.25">
      <c r="A49" t="s">
        <v>2177</v>
      </c>
      <c r="B49" t="s">
        <v>1540</v>
      </c>
      <c r="C49" s="24" t="s">
        <v>1539</v>
      </c>
      <c r="D49" s="24" t="s">
        <v>442</v>
      </c>
      <c r="E49" s="39">
        <v>39070000</v>
      </c>
      <c r="G49" s="39">
        <v>0</v>
      </c>
      <c r="H49" s="39">
        <v>39070000</v>
      </c>
      <c r="I49" s="39">
        <v>0</v>
      </c>
      <c r="J49" s="39">
        <v>39070000</v>
      </c>
      <c r="K49" s="39">
        <v>2449600</v>
      </c>
      <c r="L49" s="39">
        <v>18827800</v>
      </c>
      <c r="M49" s="39">
        <v>4746400</v>
      </c>
      <c r="N49" s="39">
        <v>18789580</v>
      </c>
      <c r="O49" s="39">
        <v>48.09</v>
      </c>
    </row>
    <row r="50" spans="1:15" x14ac:dyDescent="0.25">
      <c r="A50" t="s">
        <v>2177</v>
      </c>
      <c r="B50" t="s">
        <v>1538</v>
      </c>
      <c r="C50" s="24" t="s">
        <v>1537</v>
      </c>
      <c r="D50" s="24" t="s">
        <v>1536</v>
      </c>
      <c r="E50" s="39">
        <v>176000</v>
      </c>
      <c r="G50" s="39">
        <v>0</v>
      </c>
      <c r="H50" s="39">
        <v>176000</v>
      </c>
      <c r="I50" s="39">
        <v>0</v>
      </c>
      <c r="J50" s="39">
        <v>176000</v>
      </c>
      <c r="K50" s="39">
        <v>2596</v>
      </c>
      <c r="L50" s="39">
        <v>144880</v>
      </c>
      <c r="M50" s="39">
        <v>10986</v>
      </c>
      <c r="N50" s="39">
        <v>142284</v>
      </c>
      <c r="O50" s="39">
        <v>80.84</v>
      </c>
    </row>
    <row r="51" spans="1:15" x14ac:dyDescent="0.25">
      <c r="A51" t="s">
        <v>2177</v>
      </c>
      <c r="B51" t="s">
        <v>176</v>
      </c>
      <c r="C51" s="24" t="s">
        <v>441</v>
      </c>
      <c r="D51" s="24" t="s">
        <v>440</v>
      </c>
      <c r="E51" s="39">
        <v>700000000</v>
      </c>
      <c r="G51" s="39">
        <v>0</v>
      </c>
      <c r="H51" s="39">
        <v>700000000</v>
      </c>
      <c r="I51" s="39">
        <v>0</v>
      </c>
      <c r="J51" s="39">
        <v>700000000</v>
      </c>
      <c r="K51" s="39">
        <v>41188394</v>
      </c>
      <c r="L51" s="39">
        <v>336022972</v>
      </c>
      <c r="M51" s="39">
        <v>34749667</v>
      </c>
      <c r="N51" s="39">
        <v>196459620</v>
      </c>
      <c r="O51" s="39">
        <v>28.07</v>
      </c>
    </row>
    <row r="52" spans="1:15" x14ac:dyDescent="0.25">
      <c r="A52" t="s">
        <v>2177</v>
      </c>
      <c r="B52" t="s">
        <v>173</v>
      </c>
      <c r="C52" s="24" t="s">
        <v>439</v>
      </c>
      <c r="D52" s="24" t="s">
        <v>1535</v>
      </c>
      <c r="E52" s="39">
        <v>89000000</v>
      </c>
      <c r="G52" s="39">
        <v>0</v>
      </c>
      <c r="H52" s="39">
        <v>89000000</v>
      </c>
      <c r="I52" s="39">
        <v>0</v>
      </c>
      <c r="J52" s="39">
        <v>89000000</v>
      </c>
      <c r="K52" s="39">
        <v>14207652</v>
      </c>
      <c r="L52" s="39">
        <v>33482532</v>
      </c>
      <c r="M52" s="39">
        <v>1528959</v>
      </c>
      <c r="N52" s="39">
        <v>8186558</v>
      </c>
      <c r="O52" s="39">
        <v>9.1999999999999993</v>
      </c>
    </row>
    <row r="53" spans="1:15" x14ac:dyDescent="0.25">
      <c r="A53" t="s">
        <v>2177</v>
      </c>
      <c r="B53" t="s">
        <v>170</v>
      </c>
      <c r="C53" s="24" t="s">
        <v>1724</v>
      </c>
      <c r="D53" s="24" t="s">
        <v>1723</v>
      </c>
      <c r="E53" s="39">
        <v>7000000</v>
      </c>
      <c r="G53" s="39">
        <v>0</v>
      </c>
      <c r="H53" s="39">
        <v>7000000</v>
      </c>
      <c r="I53" s="39">
        <v>0</v>
      </c>
      <c r="J53" s="39">
        <v>7000000</v>
      </c>
      <c r="K53" s="39">
        <v>0</v>
      </c>
      <c r="L53" s="39">
        <v>4449341</v>
      </c>
      <c r="M53" s="39">
        <v>1528959</v>
      </c>
      <c r="N53" s="39">
        <v>1528959</v>
      </c>
      <c r="O53" s="39">
        <v>21.84</v>
      </c>
    </row>
    <row r="54" spans="1:15" x14ac:dyDescent="0.25">
      <c r="A54" t="s">
        <v>2177</v>
      </c>
      <c r="B54" t="s">
        <v>167</v>
      </c>
      <c r="C54" s="24" t="s">
        <v>437</v>
      </c>
      <c r="D54" s="24" t="s">
        <v>434</v>
      </c>
      <c r="E54" s="39">
        <v>12000000</v>
      </c>
      <c r="G54" s="39">
        <v>0</v>
      </c>
      <c r="H54" s="39">
        <v>12000000</v>
      </c>
      <c r="I54" s="39">
        <v>0</v>
      </c>
      <c r="J54" s="39">
        <v>12000000</v>
      </c>
      <c r="K54" s="39">
        <v>0</v>
      </c>
      <c r="L54" s="39">
        <v>483143</v>
      </c>
      <c r="M54" s="39">
        <v>0</v>
      </c>
      <c r="N54" s="39">
        <v>483143</v>
      </c>
      <c r="O54" s="39">
        <v>4.03</v>
      </c>
    </row>
    <row r="55" spans="1:15" x14ac:dyDescent="0.25">
      <c r="A55" t="s">
        <v>2177</v>
      </c>
      <c r="B55" t="s">
        <v>164</v>
      </c>
      <c r="C55" s="24" t="s">
        <v>435</v>
      </c>
      <c r="D55" s="24" t="s">
        <v>1534</v>
      </c>
      <c r="E55" s="39">
        <v>17000000</v>
      </c>
      <c r="G55" s="39">
        <v>0</v>
      </c>
      <c r="H55" s="39">
        <v>17000000</v>
      </c>
      <c r="I55" s="39">
        <v>0</v>
      </c>
      <c r="J55" s="39">
        <v>17000000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</row>
    <row r="56" spans="1:15" x14ac:dyDescent="0.25">
      <c r="A56" t="s">
        <v>2177</v>
      </c>
      <c r="B56" t="s">
        <v>161</v>
      </c>
      <c r="C56" s="24" t="s">
        <v>433</v>
      </c>
      <c r="D56" s="24" t="s">
        <v>436</v>
      </c>
      <c r="E56" s="39">
        <v>47000000</v>
      </c>
      <c r="G56" s="39">
        <v>0</v>
      </c>
      <c r="H56" s="39">
        <v>47000000</v>
      </c>
      <c r="I56" s="39">
        <v>0</v>
      </c>
      <c r="J56" s="39">
        <v>47000000</v>
      </c>
      <c r="K56" s="39">
        <v>10682909</v>
      </c>
      <c r="L56" s="39">
        <v>24514905</v>
      </c>
      <c r="M56" s="39">
        <v>0</v>
      </c>
      <c r="N56" s="39">
        <v>5664056</v>
      </c>
      <c r="O56" s="39">
        <v>12.05</v>
      </c>
    </row>
    <row r="57" spans="1:15" x14ac:dyDescent="0.25">
      <c r="A57" t="s">
        <v>2177</v>
      </c>
      <c r="B57" t="s">
        <v>431</v>
      </c>
      <c r="C57" s="24" t="s">
        <v>430</v>
      </c>
      <c r="D57" s="24" t="s">
        <v>429</v>
      </c>
      <c r="E57" s="39">
        <v>6000000</v>
      </c>
      <c r="G57" s="39">
        <v>0</v>
      </c>
      <c r="H57" s="39">
        <v>6000000</v>
      </c>
      <c r="I57" s="39">
        <v>0</v>
      </c>
      <c r="J57" s="39">
        <v>6000000</v>
      </c>
      <c r="K57" s="39">
        <v>3524743</v>
      </c>
      <c r="L57" s="39">
        <v>4035143</v>
      </c>
      <c r="M57" s="39">
        <v>0</v>
      </c>
      <c r="N57" s="39">
        <v>510400</v>
      </c>
      <c r="O57" s="39">
        <v>8.51</v>
      </c>
    </row>
    <row r="58" spans="1:15" x14ac:dyDescent="0.25">
      <c r="A58" t="s">
        <v>2177</v>
      </c>
      <c r="B58" t="s">
        <v>158</v>
      </c>
      <c r="C58" s="24" t="s">
        <v>428</v>
      </c>
      <c r="D58" s="24" t="s">
        <v>1533</v>
      </c>
      <c r="E58" s="39">
        <v>603000000</v>
      </c>
      <c r="G58" s="39">
        <v>-25000000</v>
      </c>
      <c r="H58" s="39">
        <v>578000000</v>
      </c>
      <c r="I58" s="39">
        <v>0</v>
      </c>
      <c r="J58" s="39">
        <v>578000000</v>
      </c>
      <c r="K58" s="39">
        <v>26980742</v>
      </c>
      <c r="L58" s="39">
        <v>300900333</v>
      </c>
      <c r="M58" s="39">
        <v>33220708</v>
      </c>
      <c r="N58" s="39">
        <v>186672955</v>
      </c>
      <c r="O58" s="39">
        <v>32.299999999999997</v>
      </c>
    </row>
    <row r="59" spans="1:15" x14ac:dyDescent="0.25">
      <c r="A59" t="s">
        <v>2177</v>
      </c>
      <c r="B59" t="s">
        <v>155</v>
      </c>
      <c r="C59" s="24" t="s">
        <v>426</v>
      </c>
      <c r="D59" s="24" t="s">
        <v>141</v>
      </c>
      <c r="E59" s="39">
        <v>1800000</v>
      </c>
      <c r="G59" s="39">
        <v>0</v>
      </c>
      <c r="H59" s="39">
        <v>1800000</v>
      </c>
      <c r="I59" s="39">
        <v>0</v>
      </c>
      <c r="J59" s="39">
        <v>1800000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</row>
    <row r="60" spans="1:15" x14ac:dyDescent="0.25">
      <c r="A60" t="s">
        <v>2177</v>
      </c>
      <c r="B60" t="s">
        <v>149</v>
      </c>
      <c r="C60" s="24" t="s">
        <v>422</v>
      </c>
      <c r="D60" s="24" t="s">
        <v>1532</v>
      </c>
      <c r="E60" s="39">
        <v>40000000</v>
      </c>
      <c r="G60" s="39">
        <v>6000000</v>
      </c>
      <c r="H60" s="39">
        <v>46000000</v>
      </c>
      <c r="I60" s="39">
        <v>0</v>
      </c>
      <c r="J60" s="39">
        <v>46000000</v>
      </c>
      <c r="K60" s="39">
        <v>3521725</v>
      </c>
      <c r="L60" s="39">
        <v>27818904</v>
      </c>
      <c r="M60" s="39">
        <v>3521725</v>
      </c>
      <c r="N60" s="39">
        <v>27465645</v>
      </c>
      <c r="O60" s="39">
        <v>59.71</v>
      </c>
    </row>
    <row r="61" spans="1:15" x14ac:dyDescent="0.25">
      <c r="A61" t="s">
        <v>2177</v>
      </c>
      <c r="B61" t="s">
        <v>146</v>
      </c>
      <c r="C61" s="24" t="s">
        <v>420</v>
      </c>
      <c r="D61" s="24" t="s">
        <v>1531</v>
      </c>
      <c r="E61" s="39">
        <v>4000000</v>
      </c>
      <c r="G61" s="39">
        <v>0</v>
      </c>
      <c r="H61" s="39">
        <v>4000000</v>
      </c>
      <c r="I61" s="39">
        <v>0</v>
      </c>
      <c r="J61" s="39">
        <v>4000000</v>
      </c>
      <c r="K61" s="39">
        <v>0</v>
      </c>
      <c r="L61" s="39">
        <v>1483481</v>
      </c>
      <c r="M61" s="39">
        <v>0</v>
      </c>
      <c r="N61" s="39">
        <v>1322969</v>
      </c>
      <c r="O61" s="39">
        <v>33.07</v>
      </c>
    </row>
    <row r="62" spans="1:15" x14ac:dyDescent="0.25">
      <c r="A62" t="s">
        <v>2177</v>
      </c>
      <c r="B62" t="s">
        <v>143</v>
      </c>
      <c r="C62" s="24" t="s">
        <v>418</v>
      </c>
      <c r="D62" s="24" t="s">
        <v>419</v>
      </c>
      <c r="E62" s="39">
        <v>256200000</v>
      </c>
      <c r="G62" s="39">
        <v>-31000000</v>
      </c>
      <c r="H62" s="39">
        <v>225200000</v>
      </c>
      <c r="I62" s="39">
        <v>0</v>
      </c>
      <c r="J62" s="39">
        <v>225200000</v>
      </c>
      <c r="K62" s="39">
        <v>9024800</v>
      </c>
      <c r="L62" s="39">
        <v>178894212</v>
      </c>
      <c r="M62" s="39">
        <v>21351027</v>
      </c>
      <c r="N62" s="39">
        <v>71497666</v>
      </c>
      <c r="O62" s="39">
        <v>31.75</v>
      </c>
    </row>
    <row r="63" spans="1:15" x14ac:dyDescent="0.25">
      <c r="A63" t="s">
        <v>2177</v>
      </c>
      <c r="B63" t="s">
        <v>1530</v>
      </c>
      <c r="C63" s="24" t="s">
        <v>1529</v>
      </c>
      <c r="D63" s="24" t="s">
        <v>1528</v>
      </c>
      <c r="E63" s="39">
        <v>256200000</v>
      </c>
      <c r="G63" s="39">
        <v>-31000000</v>
      </c>
      <c r="H63" s="39">
        <v>225200000</v>
      </c>
      <c r="I63" s="39">
        <v>0</v>
      </c>
      <c r="J63" s="39">
        <v>225200000</v>
      </c>
      <c r="K63" s="39">
        <v>9024800</v>
      </c>
      <c r="L63" s="39">
        <v>178894212</v>
      </c>
      <c r="M63" s="39">
        <v>21351027</v>
      </c>
      <c r="N63" s="39">
        <v>71497666</v>
      </c>
      <c r="O63" s="39">
        <v>31.75</v>
      </c>
    </row>
    <row r="64" spans="1:15" x14ac:dyDescent="0.25">
      <c r="A64" t="s">
        <v>2177</v>
      </c>
      <c r="B64" t="s">
        <v>140</v>
      </c>
      <c r="C64" s="24" t="s">
        <v>417</v>
      </c>
      <c r="D64" s="24" t="s">
        <v>138</v>
      </c>
      <c r="E64" s="39">
        <v>104000000</v>
      </c>
      <c r="G64" s="39">
        <v>0</v>
      </c>
      <c r="H64" s="39">
        <v>104000000</v>
      </c>
      <c r="I64" s="39">
        <v>0</v>
      </c>
      <c r="J64" s="39">
        <v>104000000</v>
      </c>
      <c r="K64" s="39">
        <v>6086261</v>
      </c>
      <c r="L64" s="39">
        <v>19269803</v>
      </c>
      <c r="M64" s="39">
        <v>0</v>
      </c>
      <c r="N64" s="39">
        <v>13183542</v>
      </c>
      <c r="O64" s="39">
        <v>12.68</v>
      </c>
    </row>
    <row r="65" spans="1:15" x14ac:dyDescent="0.25">
      <c r="A65" t="s">
        <v>2177</v>
      </c>
      <c r="B65" t="s">
        <v>1527</v>
      </c>
      <c r="C65" s="24" t="s">
        <v>1526</v>
      </c>
      <c r="D65" s="24" t="s">
        <v>1525</v>
      </c>
      <c r="E65" s="39">
        <v>104000000</v>
      </c>
      <c r="G65" s="39">
        <v>0</v>
      </c>
      <c r="H65" s="39">
        <v>104000000</v>
      </c>
      <c r="I65" s="39">
        <v>0</v>
      </c>
      <c r="J65" s="39">
        <v>104000000</v>
      </c>
      <c r="K65" s="39">
        <v>6086261</v>
      </c>
      <c r="L65" s="39">
        <v>19269803</v>
      </c>
      <c r="M65" s="39">
        <v>0</v>
      </c>
      <c r="N65" s="39">
        <v>13183542</v>
      </c>
      <c r="O65" s="39">
        <v>12.68</v>
      </c>
    </row>
    <row r="66" spans="1:15" x14ac:dyDescent="0.25">
      <c r="A66" t="s">
        <v>2177</v>
      </c>
      <c r="B66" t="s">
        <v>137</v>
      </c>
      <c r="C66" s="24" t="s">
        <v>416</v>
      </c>
      <c r="D66" s="24" t="s">
        <v>1524</v>
      </c>
      <c r="E66" s="39">
        <v>124000000</v>
      </c>
      <c r="G66" s="39">
        <v>0</v>
      </c>
      <c r="H66" s="39">
        <v>124000000</v>
      </c>
      <c r="I66" s="39">
        <v>0</v>
      </c>
      <c r="J66" s="39">
        <v>124000000</v>
      </c>
      <c r="K66" s="39">
        <v>8347956</v>
      </c>
      <c r="L66" s="39">
        <v>72050933</v>
      </c>
      <c r="M66" s="39">
        <v>8347956</v>
      </c>
      <c r="N66" s="39">
        <v>71820133</v>
      </c>
      <c r="O66" s="39">
        <v>57.92</v>
      </c>
    </row>
    <row r="67" spans="1:15" x14ac:dyDescent="0.25">
      <c r="A67" t="s">
        <v>2177</v>
      </c>
      <c r="B67" t="s">
        <v>415</v>
      </c>
      <c r="C67" s="24" t="s">
        <v>414</v>
      </c>
      <c r="D67" s="24" t="s">
        <v>1523</v>
      </c>
      <c r="E67" s="39">
        <v>74000000</v>
      </c>
      <c r="G67" s="39">
        <v>0</v>
      </c>
      <c r="H67" s="39">
        <v>74000000</v>
      </c>
      <c r="I67" s="39">
        <v>0</v>
      </c>
      <c r="J67" s="39">
        <v>74000000</v>
      </c>
      <c r="K67" s="39">
        <v>5586260</v>
      </c>
      <c r="L67" s="39">
        <v>51509240</v>
      </c>
      <c r="M67" s="39">
        <v>5586260</v>
      </c>
      <c r="N67" s="39">
        <v>51509240</v>
      </c>
      <c r="O67" s="39">
        <v>69.61</v>
      </c>
    </row>
    <row r="68" spans="1:15" x14ac:dyDescent="0.25">
      <c r="A68" t="s">
        <v>2177</v>
      </c>
      <c r="B68" t="s">
        <v>412</v>
      </c>
      <c r="C68" s="24" t="s">
        <v>411</v>
      </c>
      <c r="D68" s="24" t="s">
        <v>410</v>
      </c>
      <c r="E68" s="39">
        <v>18000000</v>
      </c>
      <c r="G68" s="39">
        <v>-600000</v>
      </c>
      <c r="H68" s="39">
        <v>17400000</v>
      </c>
      <c r="I68" s="39">
        <v>0</v>
      </c>
      <c r="J68" s="39">
        <v>17400000</v>
      </c>
      <c r="K68" s="39">
        <v>1180500</v>
      </c>
      <c r="L68" s="39">
        <v>10043360</v>
      </c>
      <c r="M68" s="39">
        <v>1180500</v>
      </c>
      <c r="N68" s="39">
        <v>10043360</v>
      </c>
      <c r="O68" s="39">
        <v>57.72</v>
      </c>
    </row>
    <row r="69" spans="1:15" x14ac:dyDescent="0.25">
      <c r="A69" t="s">
        <v>2177</v>
      </c>
      <c r="B69" t="s">
        <v>406</v>
      </c>
      <c r="C69" s="24" t="s">
        <v>405</v>
      </c>
      <c r="D69" s="24" t="s">
        <v>1522</v>
      </c>
      <c r="E69" s="39">
        <v>32000000</v>
      </c>
      <c r="G69" s="39">
        <v>0</v>
      </c>
      <c r="H69" s="39">
        <v>32000000</v>
      </c>
      <c r="I69" s="39">
        <v>0</v>
      </c>
      <c r="J69" s="39">
        <v>32000000</v>
      </c>
      <c r="K69" s="39">
        <v>1503116</v>
      </c>
      <c r="L69" s="39">
        <v>10065513</v>
      </c>
      <c r="M69" s="39">
        <v>1503116</v>
      </c>
      <c r="N69" s="39">
        <v>9834713</v>
      </c>
      <c r="O69" s="39">
        <v>30.73</v>
      </c>
    </row>
    <row r="70" spans="1:15" x14ac:dyDescent="0.25">
      <c r="A70" t="s">
        <v>2177</v>
      </c>
      <c r="B70" t="s">
        <v>1721</v>
      </c>
      <c r="C70" s="24" t="s">
        <v>1720</v>
      </c>
      <c r="D70" s="24" t="s">
        <v>1719</v>
      </c>
      <c r="E70" s="39">
        <v>0</v>
      </c>
      <c r="G70" s="39">
        <v>600000</v>
      </c>
      <c r="H70" s="39">
        <v>600000</v>
      </c>
      <c r="I70" s="39">
        <v>0</v>
      </c>
      <c r="J70" s="39">
        <v>600000</v>
      </c>
      <c r="K70" s="39">
        <v>78080</v>
      </c>
      <c r="L70" s="39">
        <v>432820</v>
      </c>
      <c r="M70" s="39">
        <v>78080</v>
      </c>
      <c r="N70" s="39">
        <v>432820</v>
      </c>
      <c r="O70" s="39">
        <v>72.14</v>
      </c>
    </row>
    <row r="71" spans="1:15" x14ac:dyDescent="0.25">
      <c r="A71" t="s">
        <v>2177</v>
      </c>
      <c r="B71" t="s">
        <v>134</v>
      </c>
      <c r="C71" s="24" t="s">
        <v>403</v>
      </c>
      <c r="D71" s="24" t="s">
        <v>1521</v>
      </c>
      <c r="E71" s="39">
        <v>12000000</v>
      </c>
      <c r="G71" s="39">
        <v>0</v>
      </c>
      <c r="H71" s="39">
        <v>12000000</v>
      </c>
      <c r="I71" s="39">
        <v>0</v>
      </c>
      <c r="J71" s="39">
        <v>12000000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</row>
    <row r="72" spans="1:15" x14ac:dyDescent="0.25">
      <c r="A72" t="s">
        <v>2177</v>
      </c>
      <c r="B72" t="s">
        <v>1520</v>
      </c>
      <c r="C72" s="24" t="s">
        <v>1519</v>
      </c>
      <c r="D72" s="24" t="s">
        <v>1518</v>
      </c>
      <c r="E72" s="39">
        <v>12000000</v>
      </c>
      <c r="G72" s="39">
        <v>0</v>
      </c>
      <c r="H72" s="39">
        <v>12000000</v>
      </c>
      <c r="I72" s="39">
        <v>0</v>
      </c>
      <c r="J72" s="39">
        <v>12000000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</row>
    <row r="73" spans="1:15" x14ac:dyDescent="0.25">
      <c r="A73" t="s">
        <v>2177</v>
      </c>
      <c r="B73" t="s">
        <v>131</v>
      </c>
      <c r="C73" s="24" t="s">
        <v>402</v>
      </c>
      <c r="D73" s="24" t="s">
        <v>401</v>
      </c>
      <c r="E73" s="39">
        <v>25000000</v>
      </c>
      <c r="G73" s="39">
        <v>0</v>
      </c>
      <c r="H73" s="39">
        <v>25000000</v>
      </c>
      <c r="I73" s="39">
        <v>0</v>
      </c>
      <c r="J73" s="39">
        <v>25000000</v>
      </c>
      <c r="K73" s="39">
        <v>0</v>
      </c>
      <c r="L73" s="39">
        <v>1383000</v>
      </c>
      <c r="M73" s="39">
        <v>0</v>
      </c>
      <c r="N73" s="39">
        <v>1383000</v>
      </c>
      <c r="O73" s="39">
        <v>5.53</v>
      </c>
    </row>
    <row r="74" spans="1:15" x14ac:dyDescent="0.25">
      <c r="A74" t="s">
        <v>2177</v>
      </c>
      <c r="B74" t="s">
        <v>400</v>
      </c>
      <c r="C74" s="24" t="s">
        <v>399</v>
      </c>
      <c r="D74" s="24" t="s">
        <v>1718</v>
      </c>
      <c r="E74" s="39">
        <v>6000000</v>
      </c>
      <c r="G74" s="39">
        <v>0</v>
      </c>
      <c r="H74" s="39">
        <v>6000000</v>
      </c>
      <c r="I74" s="39">
        <v>0</v>
      </c>
      <c r="J74" s="39">
        <v>6000000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</row>
    <row r="75" spans="1:15" x14ac:dyDescent="0.25">
      <c r="A75" t="s">
        <v>2177</v>
      </c>
      <c r="B75" t="s">
        <v>128</v>
      </c>
      <c r="C75" s="24" t="s">
        <v>397</v>
      </c>
      <c r="D75" s="24" t="s">
        <v>123</v>
      </c>
      <c r="E75" s="39">
        <v>30000000</v>
      </c>
      <c r="G75" s="39">
        <v>0</v>
      </c>
      <c r="H75" s="39">
        <v>30000000</v>
      </c>
      <c r="I75" s="39">
        <v>0</v>
      </c>
      <c r="J75" s="39">
        <v>30000000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</row>
    <row r="76" spans="1:15" x14ac:dyDescent="0.25">
      <c r="A76" t="s">
        <v>2177</v>
      </c>
      <c r="B76" t="s">
        <v>119</v>
      </c>
      <c r="C76" s="24" t="s">
        <v>394</v>
      </c>
      <c r="D76" s="24" t="s">
        <v>117</v>
      </c>
      <c r="E76" s="39">
        <v>8000000</v>
      </c>
      <c r="G76" s="39">
        <v>25000000</v>
      </c>
      <c r="H76" s="39">
        <v>33000000</v>
      </c>
      <c r="I76" s="39">
        <v>0</v>
      </c>
      <c r="J76" s="39">
        <v>33000000</v>
      </c>
      <c r="K76" s="39">
        <v>0</v>
      </c>
      <c r="L76" s="39">
        <v>1640107</v>
      </c>
      <c r="M76" s="39">
        <v>0</v>
      </c>
      <c r="N76" s="39">
        <v>1600107</v>
      </c>
      <c r="O76" s="39">
        <v>4.8499999999999996</v>
      </c>
    </row>
    <row r="77" spans="1:15" x14ac:dyDescent="0.25">
      <c r="A77" t="s">
        <v>2177</v>
      </c>
      <c r="B77" t="s">
        <v>113</v>
      </c>
      <c r="C77" s="24" t="s">
        <v>1514</v>
      </c>
      <c r="D77" s="24" t="s">
        <v>1513</v>
      </c>
      <c r="E77" s="39">
        <v>6000000</v>
      </c>
      <c r="G77" s="39">
        <v>25000000</v>
      </c>
      <c r="H77" s="39">
        <v>31000000</v>
      </c>
      <c r="I77" s="39">
        <v>0</v>
      </c>
      <c r="J77" s="39">
        <v>31000000</v>
      </c>
      <c r="K77" s="39">
        <v>0</v>
      </c>
      <c r="L77" s="39">
        <v>1640107</v>
      </c>
      <c r="M77" s="39">
        <v>0</v>
      </c>
      <c r="N77" s="39">
        <v>1600107</v>
      </c>
      <c r="O77" s="39">
        <v>5.16</v>
      </c>
    </row>
    <row r="78" spans="1:15" x14ac:dyDescent="0.25">
      <c r="A78" t="s">
        <v>2177</v>
      </c>
      <c r="B78" t="s">
        <v>1512</v>
      </c>
      <c r="C78" s="24" t="s">
        <v>1511</v>
      </c>
      <c r="D78" s="24" t="s">
        <v>396</v>
      </c>
      <c r="E78" s="39">
        <v>2000000</v>
      </c>
      <c r="G78" s="39">
        <v>0</v>
      </c>
      <c r="H78" s="39">
        <v>2000000</v>
      </c>
      <c r="I78" s="39">
        <v>0</v>
      </c>
      <c r="J78" s="39">
        <v>2000000</v>
      </c>
      <c r="K78" s="39">
        <v>0</v>
      </c>
      <c r="L78" s="39">
        <v>0</v>
      </c>
      <c r="M78" s="39">
        <v>0</v>
      </c>
      <c r="N78" s="39">
        <v>0</v>
      </c>
      <c r="O78" s="39">
        <v>0</v>
      </c>
    </row>
    <row r="79" spans="1:15" x14ac:dyDescent="0.25">
      <c r="A79" t="s">
        <v>2177</v>
      </c>
      <c r="B79" t="s">
        <v>1330</v>
      </c>
      <c r="C79" s="24" t="s">
        <v>1510</v>
      </c>
      <c r="D79" s="24" t="s">
        <v>1509</v>
      </c>
      <c r="E79" s="39">
        <v>3544000000</v>
      </c>
      <c r="G79" s="39">
        <v>0</v>
      </c>
      <c r="H79" s="39">
        <v>3544000000</v>
      </c>
      <c r="I79" s="39">
        <v>0</v>
      </c>
      <c r="J79" s="39">
        <v>3544000000</v>
      </c>
      <c r="K79" s="39">
        <v>205823480</v>
      </c>
      <c r="L79" s="39">
        <v>2776598242</v>
      </c>
      <c r="M79" s="39">
        <v>251365990</v>
      </c>
      <c r="N79" s="39">
        <v>1417156466</v>
      </c>
      <c r="O79" s="39">
        <v>39.99</v>
      </c>
    </row>
    <row r="80" spans="1:15" x14ac:dyDescent="0.25">
      <c r="A80" t="s">
        <v>2177</v>
      </c>
      <c r="B80" t="s">
        <v>1327</v>
      </c>
      <c r="C80" s="24" t="s">
        <v>1508</v>
      </c>
      <c r="D80" s="24" t="s">
        <v>358</v>
      </c>
      <c r="E80" s="39">
        <v>3544000000</v>
      </c>
      <c r="G80" s="39">
        <v>0</v>
      </c>
      <c r="H80" s="39">
        <v>3544000000</v>
      </c>
      <c r="I80" s="39">
        <v>0</v>
      </c>
      <c r="J80" s="39">
        <v>3544000000</v>
      </c>
      <c r="K80" s="39">
        <v>205823480</v>
      </c>
      <c r="L80" s="39">
        <v>2776598242</v>
      </c>
      <c r="M80" s="39">
        <v>251365990</v>
      </c>
      <c r="N80" s="39">
        <v>1417156466</v>
      </c>
      <c r="O80" s="39">
        <v>39.99</v>
      </c>
    </row>
    <row r="81" spans="1:15" x14ac:dyDescent="0.25">
      <c r="A81" t="s">
        <v>2177</v>
      </c>
      <c r="B81" t="s">
        <v>1507</v>
      </c>
      <c r="C81" s="24" t="s">
        <v>1506</v>
      </c>
      <c r="D81" s="24" t="s">
        <v>1505</v>
      </c>
      <c r="E81" s="39">
        <v>3544000000</v>
      </c>
      <c r="G81" s="39">
        <v>0</v>
      </c>
      <c r="H81" s="39">
        <v>3544000000</v>
      </c>
      <c r="I81" s="39">
        <v>0</v>
      </c>
      <c r="J81" s="39">
        <v>3544000000</v>
      </c>
      <c r="K81" s="39">
        <v>205823480</v>
      </c>
      <c r="L81" s="39">
        <v>2776598242</v>
      </c>
      <c r="M81" s="39">
        <v>251365990</v>
      </c>
      <c r="N81" s="39">
        <v>1417156466</v>
      </c>
      <c r="O81" s="39">
        <v>39.99</v>
      </c>
    </row>
    <row r="82" spans="1:15" x14ac:dyDescent="0.25">
      <c r="A82" t="s">
        <v>2177</v>
      </c>
      <c r="B82" t="s">
        <v>1504</v>
      </c>
      <c r="C82" s="24" t="s">
        <v>1503</v>
      </c>
      <c r="D82" s="24" t="s">
        <v>1502</v>
      </c>
      <c r="E82" s="39">
        <v>2875000000</v>
      </c>
      <c r="G82" s="39">
        <v>63926024</v>
      </c>
      <c r="H82" s="39">
        <v>2938926024</v>
      </c>
      <c r="I82" s="39">
        <v>0</v>
      </c>
      <c r="J82" s="39">
        <v>2938926024</v>
      </c>
      <c r="K82" s="39">
        <v>178624000</v>
      </c>
      <c r="L82" s="39">
        <v>2326822562</v>
      </c>
      <c r="M82" s="39">
        <v>210989228</v>
      </c>
      <c r="N82" s="39">
        <v>1223159809</v>
      </c>
      <c r="O82" s="39">
        <v>41.62</v>
      </c>
    </row>
    <row r="83" spans="1:15" x14ac:dyDescent="0.25">
      <c r="A83" t="s">
        <v>2177</v>
      </c>
      <c r="B83" t="s">
        <v>2050</v>
      </c>
      <c r="C83" s="24" t="s">
        <v>2049</v>
      </c>
      <c r="D83" s="24" t="s">
        <v>2048</v>
      </c>
      <c r="E83" s="39">
        <v>554000000</v>
      </c>
      <c r="G83" s="39">
        <v>456156210</v>
      </c>
      <c r="H83" s="39">
        <v>1010156210</v>
      </c>
      <c r="I83" s="39">
        <v>0</v>
      </c>
      <c r="J83" s="39">
        <v>1010156210</v>
      </c>
      <c r="K83" s="39">
        <v>40000000</v>
      </c>
      <c r="L83" s="39">
        <v>766254412</v>
      </c>
      <c r="M83" s="39">
        <v>109210323</v>
      </c>
      <c r="N83" s="39">
        <v>345217128</v>
      </c>
      <c r="O83" s="39">
        <v>34.17</v>
      </c>
    </row>
    <row r="84" spans="1:15" x14ac:dyDescent="0.25">
      <c r="A84" t="s">
        <v>2177</v>
      </c>
      <c r="B84" t="s">
        <v>2217</v>
      </c>
      <c r="C84" s="24" t="s">
        <v>2216</v>
      </c>
      <c r="D84" s="24" t="s">
        <v>2215</v>
      </c>
      <c r="E84" s="39">
        <v>554000000</v>
      </c>
      <c r="G84" s="39">
        <v>456156210</v>
      </c>
      <c r="H84" s="39">
        <v>1010156210</v>
      </c>
      <c r="I84" s="39">
        <v>0</v>
      </c>
      <c r="J84" s="39">
        <v>1010156210</v>
      </c>
      <c r="K84" s="39">
        <v>40000000</v>
      </c>
      <c r="L84" s="39">
        <v>766254412</v>
      </c>
      <c r="M84" s="39">
        <v>109210323</v>
      </c>
      <c r="N84" s="39">
        <v>345217128</v>
      </c>
      <c r="O84" s="39">
        <v>34.17</v>
      </c>
    </row>
    <row r="85" spans="1:15" x14ac:dyDescent="0.25">
      <c r="A85" t="s">
        <v>2177</v>
      </c>
      <c r="B85" t="s">
        <v>2214</v>
      </c>
      <c r="C85" s="24" t="s">
        <v>2213</v>
      </c>
      <c r="D85" s="24" t="s">
        <v>2212</v>
      </c>
      <c r="E85" s="39">
        <v>554000000</v>
      </c>
      <c r="G85" s="39">
        <v>456156210</v>
      </c>
      <c r="H85" s="39">
        <v>1010156210</v>
      </c>
      <c r="I85" s="39">
        <v>0</v>
      </c>
      <c r="J85" s="39">
        <v>1010156210</v>
      </c>
      <c r="K85" s="39">
        <v>40000000</v>
      </c>
      <c r="L85" s="39">
        <v>766254412</v>
      </c>
      <c r="M85" s="39">
        <v>109210323</v>
      </c>
      <c r="N85" s="39">
        <v>345217128</v>
      </c>
      <c r="O85" s="39">
        <v>34.17</v>
      </c>
    </row>
    <row r="86" spans="1:15" x14ac:dyDescent="0.25">
      <c r="A86" t="s">
        <v>2177</v>
      </c>
      <c r="B86" t="s">
        <v>2041</v>
      </c>
      <c r="C86" s="24" t="s">
        <v>2040</v>
      </c>
      <c r="D86" s="24" t="s">
        <v>351</v>
      </c>
      <c r="E86" s="39">
        <v>2321000000</v>
      </c>
      <c r="G86" s="39">
        <v>-392230186</v>
      </c>
      <c r="H86" s="39">
        <v>1928769814</v>
      </c>
      <c r="I86" s="39">
        <v>0</v>
      </c>
      <c r="J86" s="39">
        <v>1928769814</v>
      </c>
      <c r="K86" s="39">
        <v>138624000</v>
      </c>
      <c r="L86" s="39">
        <v>1560568150</v>
      </c>
      <c r="M86" s="39">
        <v>101778905</v>
      </c>
      <c r="N86" s="39">
        <v>877942681</v>
      </c>
      <c r="O86" s="39">
        <v>45.52</v>
      </c>
    </row>
    <row r="87" spans="1:15" x14ac:dyDescent="0.25">
      <c r="A87" t="s">
        <v>2177</v>
      </c>
      <c r="B87" t="s">
        <v>2211</v>
      </c>
      <c r="C87" s="24" t="s">
        <v>2210</v>
      </c>
      <c r="D87" s="24" t="s">
        <v>2209</v>
      </c>
      <c r="E87" s="39">
        <v>187000000</v>
      </c>
      <c r="G87" s="39">
        <v>-42004687</v>
      </c>
      <c r="H87" s="39">
        <v>144995313</v>
      </c>
      <c r="I87" s="39">
        <v>0</v>
      </c>
      <c r="J87" s="39">
        <v>144995313</v>
      </c>
      <c r="K87" s="39">
        <v>275000</v>
      </c>
      <c r="L87" s="39">
        <v>72054692</v>
      </c>
      <c r="M87" s="39">
        <v>4025509</v>
      </c>
      <c r="N87" s="39">
        <v>46625149</v>
      </c>
      <c r="O87" s="39">
        <v>32.159999999999997</v>
      </c>
    </row>
    <row r="88" spans="1:15" x14ac:dyDescent="0.25">
      <c r="A88" t="s">
        <v>2177</v>
      </c>
      <c r="B88" t="s">
        <v>2208</v>
      </c>
      <c r="C88" s="24" t="s">
        <v>2207</v>
      </c>
      <c r="D88" s="24" t="s">
        <v>2206</v>
      </c>
      <c r="E88" s="39">
        <v>187000000</v>
      </c>
      <c r="G88" s="39">
        <v>-42004687</v>
      </c>
      <c r="H88" s="39">
        <v>144995313</v>
      </c>
      <c r="I88" s="39">
        <v>0</v>
      </c>
      <c r="J88" s="39">
        <v>144995313</v>
      </c>
      <c r="K88" s="39">
        <v>275000</v>
      </c>
      <c r="L88" s="39">
        <v>72054692</v>
      </c>
      <c r="M88" s="39">
        <v>4025509</v>
      </c>
      <c r="N88" s="39">
        <v>46625149</v>
      </c>
      <c r="O88" s="39">
        <v>32.159999999999997</v>
      </c>
    </row>
    <row r="89" spans="1:15" x14ac:dyDescent="0.25">
      <c r="A89" t="s">
        <v>2177</v>
      </c>
      <c r="B89" t="s">
        <v>2205</v>
      </c>
      <c r="C89" s="24" t="s">
        <v>2204</v>
      </c>
      <c r="D89" s="24" t="s">
        <v>2203</v>
      </c>
      <c r="E89" s="39">
        <v>2134000000</v>
      </c>
      <c r="G89" s="39">
        <v>-350225499</v>
      </c>
      <c r="H89" s="39">
        <v>1783774501</v>
      </c>
      <c r="I89" s="39">
        <v>0</v>
      </c>
      <c r="J89" s="39">
        <v>1783774501</v>
      </c>
      <c r="K89" s="39">
        <v>138349000</v>
      </c>
      <c r="L89" s="39">
        <v>1488513458</v>
      </c>
      <c r="M89" s="39">
        <v>97753396</v>
      </c>
      <c r="N89" s="39">
        <v>831317532</v>
      </c>
      <c r="O89" s="39">
        <v>46.6</v>
      </c>
    </row>
    <row r="90" spans="1:15" x14ac:dyDescent="0.25">
      <c r="A90" t="s">
        <v>2177</v>
      </c>
      <c r="B90" t="s">
        <v>2202</v>
      </c>
      <c r="C90" s="24" t="s">
        <v>2201</v>
      </c>
      <c r="D90" s="24" t="s">
        <v>2200</v>
      </c>
      <c r="E90" s="39">
        <v>100000000</v>
      </c>
      <c r="G90" s="39">
        <v>0</v>
      </c>
      <c r="H90" s="39">
        <v>100000000</v>
      </c>
      <c r="I90" s="39">
        <v>0</v>
      </c>
      <c r="J90" s="39">
        <v>100000000</v>
      </c>
      <c r="K90" s="39">
        <v>0</v>
      </c>
      <c r="L90" s="39">
        <v>32930705</v>
      </c>
      <c r="M90" s="39">
        <v>3466390</v>
      </c>
      <c r="N90" s="39">
        <v>20798340</v>
      </c>
      <c r="O90" s="39">
        <v>20.8</v>
      </c>
    </row>
    <row r="91" spans="1:15" x14ac:dyDescent="0.25">
      <c r="A91" t="s">
        <v>2177</v>
      </c>
      <c r="B91" t="s">
        <v>2199</v>
      </c>
      <c r="C91" s="24" t="s">
        <v>2198</v>
      </c>
      <c r="D91" s="24" t="s">
        <v>2197</v>
      </c>
      <c r="E91" s="39">
        <v>1951500000</v>
      </c>
      <c r="G91" s="39">
        <v>-267725499</v>
      </c>
      <c r="H91" s="39">
        <v>1683774501</v>
      </c>
      <c r="I91" s="39">
        <v>0</v>
      </c>
      <c r="J91" s="39">
        <v>1683774501</v>
      </c>
      <c r="K91" s="39">
        <v>138349000</v>
      </c>
      <c r="L91" s="39">
        <v>1455582753</v>
      </c>
      <c r="M91" s="39">
        <v>94287006</v>
      </c>
      <c r="N91" s="39">
        <v>810519192</v>
      </c>
      <c r="O91" s="39">
        <v>48.14</v>
      </c>
    </row>
    <row r="92" spans="1:15" x14ac:dyDescent="0.25">
      <c r="A92" t="s">
        <v>2177</v>
      </c>
      <c r="B92" t="s">
        <v>2196</v>
      </c>
      <c r="C92" s="24" t="s">
        <v>2195</v>
      </c>
      <c r="D92" s="24" t="s">
        <v>2194</v>
      </c>
      <c r="E92" s="39">
        <v>82500000</v>
      </c>
      <c r="G92" s="39">
        <v>-82500000</v>
      </c>
      <c r="H92" s="39">
        <v>0</v>
      </c>
      <c r="I92" s="39">
        <v>0</v>
      </c>
      <c r="J92" s="39">
        <v>0</v>
      </c>
      <c r="K92" s="39">
        <v>0</v>
      </c>
      <c r="L92" s="39">
        <v>0</v>
      </c>
      <c r="M92" s="39">
        <v>0</v>
      </c>
      <c r="N92" s="39">
        <v>0</v>
      </c>
      <c r="O92" s="39">
        <v>0</v>
      </c>
    </row>
    <row r="93" spans="1:15" x14ac:dyDescent="0.25">
      <c r="A93" t="s">
        <v>2177</v>
      </c>
      <c r="B93" t="s">
        <v>1474</v>
      </c>
      <c r="C93" s="24" t="s">
        <v>1473</v>
      </c>
      <c r="D93" s="24" t="s">
        <v>1472</v>
      </c>
      <c r="E93" s="39">
        <v>669000000</v>
      </c>
      <c r="G93" s="39">
        <v>-63926024</v>
      </c>
      <c r="H93" s="39">
        <v>605073976</v>
      </c>
      <c r="I93" s="39">
        <v>0</v>
      </c>
      <c r="J93" s="39">
        <v>605073976</v>
      </c>
      <c r="K93" s="39">
        <v>27199480</v>
      </c>
      <c r="L93" s="39">
        <v>449775680</v>
      </c>
      <c r="M93" s="39">
        <v>40376762</v>
      </c>
      <c r="N93" s="39">
        <v>193996657</v>
      </c>
      <c r="O93" s="39">
        <v>32.06</v>
      </c>
    </row>
    <row r="94" spans="1:15" x14ac:dyDescent="0.25">
      <c r="A94" t="s">
        <v>2177</v>
      </c>
      <c r="B94" t="s">
        <v>1471</v>
      </c>
      <c r="C94" s="24" t="s">
        <v>1470</v>
      </c>
      <c r="D94" s="24" t="s">
        <v>1469</v>
      </c>
      <c r="E94" s="39">
        <v>24000000</v>
      </c>
      <c r="G94" s="39">
        <v>1462655</v>
      </c>
      <c r="H94" s="39">
        <v>25462655</v>
      </c>
      <c r="I94" s="39">
        <v>0</v>
      </c>
      <c r="J94" s="39">
        <v>25462655</v>
      </c>
      <c r="K94" s="39">
        <v>0</v>
      </c>
      <c r="L94" s="39">
        <v>20000000</v>
      </c>
      <c r="M94" s="39">
        <v>1752999</v>
      </c>
      <c r="N94" s="39">
        <v>13547343</v>
      </c>
      <c r="O94" s="39">
        <v>53.2</v>
      </c>
    </row>
    <row r="95" spans="1:15" x14ac:dyDescent="0.25">
      <c r="A95" t="s">
        <v>2177</v>
      </c>
      <c r="B95" t="s">
        <v>2193</v>
      </c>
      <c r="C95" s="24" t="s">
        <v>2192</v>
      </c>
      <c r="D95" s="24" t="s">
        <v>2191</v>
      </c>
      <c r="E95" s="39">
        <v>24000000</v>
      </c>
      <c r="G95" s="39">
        <v>1462655</v>
      </c>
      <c r="H95" s="39">
        <v>25462655</v>
      </c>
      <c r="I95" s="39">
        <v>0</v>
      </c>
      <c r="J95" s="39">
        <v>25462655</v>
      </c>
      <c r="K95" s="39">
        <v>0</v>
      </c>
      <c r="L95" s="39">
        <v>20000000</v>
      </c>
      <c r="M95" s="39">
        <v>1752999</v>
      </c>
      <c r="N95" s="39">
        <v>13547343</v>
      </c>
      <c r="O95" s="39">
        <v>53.2</v>
      </c>
    </row>
    <row r="96" spans="1:15" x14ac:dyDescent="0.25">
      <c r="A96" t="s">
        <v>2177</v>
      </c>
      <c r="B96" t="s">
        <v>2190</v>
      </c>
      <c r="C96" s="24" t="s">
        <v>2189</v>
      </c>
      <c r="D96" s="24" t="s">
        <v>2188</v>
      </c>
      <c r="E96" s="39">
        <v>20000000</v>
      </c>
      <c r="G96" s="39">
        <v>1462655</v>
      </c>
      <c r="H96" s="39">
        <v>21462655</v>
      </c>
      <c r="I96" s="39">
        <v>0</v>
      </c>
      <c r="J96" s="39">
        <v>21462655</v>
      </c>
      <c r="K96" s="39">
        <v>0</v>
      </c>
      <c r="L96" s="39">
        <v>20000000</v>
      </c>
      <c r="M96" s="39">
        <v>1752999</v>
      </c>
      <c r="N96" s="39">
        <v>13547343</v>
      </c>
      <c r="O96" s="39">
        <v>63.12</v>
      </c>
    </row>
    <row r="97" spans="1:15" x14ac:dyDescent="0.25">
      <c r="A97" t="s">
        <v>2177</v>
      </c>
      <c r="B97" t="s">
        <v>2187</v>
      </c>
      <c r="C97" s="24" t="s">
        <v>2186</v>
      </c>
      <c r="D97" s="24" t="s">
        <v>2185</v>
      </c>
      <c r="E97" s="39">
        <v>4000000</v>
      </c>
      <c r="G97" s="39">
        <v>0</v>
      </c>
      <c r="H97" s="39">
        <v>4000000</v>
      </c>
      <c r="I97" s="39">
        <v>0</v>
      </c>
      <c r="J97" s="39">
        <v>4000000</v>
      </c>
      <c r="K97" s="39">
        <v>0</v>
      </c>
      <c r="L97" s="39">
        <v>0</v>
      </c>
      <c r="M97" s="39">
        <v>0</v>
      </c>
      <c r="N97" s="39">
        <v>0</v>
      </c>
      <c r="O97" s="39">
        <v>0</v>
      </c>
    </row>
    <row r="98" spans="1:15" x14ac:dyDescent="0.25">
      <c r="A98" t="s">
        <v>2177</v>
      </c>
      <c r="B98" t="s">
        <v>1462</v>
      </c>
      <c r="C98" s="24" t="s">
        <v>1461</v>
      </c>
      <c r="D98" s="24" t="s">
        <v>1460</v>
      </c>
      <c r="E98" s="39">
        <v>645000000</v>
      </c>
      <c r="G98" s="39">
        <v>-65388679</v>
      </c>
      <c r="H98" s="39">
        <v>579611321</v>
      </c>
      <c r="I98" s="39">
        <v>0</v>
      </c>
      <c r="J98" s="39">
        <v>579611321</v>
      </c>
      <c r="K98" s="39">
        <v>27199480</v>
      </c>
      <c r="L98" s="39">
        <v>429775680</v>
      </c>
      <c r="M98" s="39">
        <v>38623763</v>
      </c>
      <c r="N98" s="39">
        <v>180449314</v>
      </c>
      <c r="O98" s="39">
        <v>31.13</v>
      </c>
    </row>
    <row r="99" spans="1:15" x14ac:dyDescent="0.25">
      <c r="A99" t="s">
        <v>2177</v>
      </c>
      <c r="B99" t="s">
        <v>2184</v>
      </c>
      <c r="C99" s="24" t="s">
        <v>2183</v>
      </c>
      <c r="D99" s="24" t="s">
        <v>1457</v>
      </c>
      <c r="E99" s="39">
        <v>51000000</v>
      </c>
      <c r="G99" s="39">
        <v>64479528</v>
      </c>
      <c r="H99" s="39">
        <v>115479528</v>
      </c>
      <c r="I99" s="39">
        <v>0</v>
      </c>
      <c r="J99" s="39">
        <v>115479528</v>
      </c>
      <c r="K99" s="39">
        <v>12000000</v>
      </c>
      <c r="L99" s="39">
        <v>95160000</v>
      </c>
      <c r="M99" s="39">
        <v>9780331</v>
      </c>
      <c r="N99" s="39">
        <v>48880806</v>
      </c>
      <c r="O99" s="39">
        <v>42.33</v>
      </c>
    </row>
    <row r="100" spans="1:15" x14ac:dyDescent="0.25">
      <c r="A100" t="s">
        <v>2177</v>
      </c>
      <c r="B100" t="s">
        <v>2182</v>
      </c>
      <c r="C100" s="24" t="s">
        <v>2181</v>
      </c>
      <c r="D100" s="24" t="s">
        <v>1454</v>
      </c>
      <c r="E100" s="39">
        <v>51000000</v>
      </c>
      <c r="G100" s="39">
        <v>64479528</v>
      </c>
      <c r="H100" s="39">
        <v>115479528</v>
      </c>
      <c r="I100" s="39">
        <v>0</v>
      </c>
      <c r="J100" s="39">
        <v>115479528</v>
      </c>
      <c r="K100" s="39">
        <v>12000000</v>
      </c>
      <c r="L100" s="39">
        <v>95160000</v>
      </c>
      <c r="M100" s="39">
        <v>9780331</v>
      </c>
      <c r="N100" s="39">
        <v>48880806</v>
      </c>
      <c r="O100" s="39">
        <v>42.33</v>
      </c>
    </row>
    <row r="101" spans="1:15" x14ac:dyDescent="0.25">
      <c r="A101" t="s">
        <v>2177</v>
      </c>
      <c r="B101" t="s">
        <v>2180</v>
      </c>
      <c r="C101" s="24" t="s">
        <v>2179</v>
      </c>
      <c r="D101" s="24" t="s">
        <v>2178</v>
      </c>
      <c r="E101" s="39">
        <v>594000000</v>
      </c>
      <c r="G101" s="39">
        <v>-129868207</v>
      </c>
      <c r="H101" s="39">
        <v>464131793</v>
      </c>
      <c r="I101" s="39">
        <v>0</v>
      </c>
      <c r="J101" s="39">
        <v>464131793</v>
      </c>
      <c r="K101" s="39">
        <v>15199480</v>
      </c>
      <c r="L101" s="39">
        <v>334615680</v>
      </c>
      <c r="M101" s="39">
        <v>28843432</v>
      </c>
      <c r="N101" s="39">
        <v>131568508</v>
      </c>
      <c r="O101" s="39">
        <v>28.35</v>
      </c>
    </row>
    <row r="102" spans="1:15" x14ac:dyDescent="0.25">
      <c r="A102" t="s">
        <v>2177</v>
      </c>
      <c r="B102" t="s">
        <v>2176</v>
      </c>
      <c r="C102" s="24" t="s">
        <v>2175</v>
      </c>
      <c r="D102" s="24" t="s">
        <v>2174</v>
      </c>
      <c r="E102" s="39">
        <v>594000000</v>
      </c>
      <c r="G102" s="39">
        <v>-129868207</v>
      </c>
      <c r="H102" s="39">
        <v>464131793</v>
      </c>
      <c r="I102" s="39">
        <v>0</v>
      </c>
      <c r="J102" s="39">
        <v>464131793</v>
      </c>
      <c r="K102" s="39">
        <v>15199480</v>
      </c>
      <c r="L102" s="39">
        <v>334615680</v>
      </c>
      <c r="M102" s="39">
        <v>28843432</v>
      </c>
      <c r="N102" s="39">
        <v>131568508</v>
      </c>
      <c r="O102" s="39">
        <v>28.35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opLeftCell="A80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39" bestFit="1" customWidth="1"/>
    <col min="6" max="6" width="11.42578125" style="39"/>
    <col min="7" max="7" width="15.140625" style="39" bestFit="1" customWidth="1"/>
    <col min="8" max="8" width="17.85546875" style="39" bestFit="1" customWidth="1"/>
    <col min="9" max="9" width="5" style="39" bestFit="1" customWidth="1"/>
    <col min="10" max="10" width="17.85546875" style="39" bestFit="1" customWidth="1"/>
    <col min="11" max="11" width="16.85546875" style="39" bestFit="1" customWidth="1"/>
    <col min="12" max="12" width="17.85546875" style="39" bestFit="1" customWidth="1"/>
    <col min="13" max="13" width="16.85546875" style="39" bestFit="1" customWidth="1"/>
    <col min="14" max="14" width="17.85546875" style="39" bestFit="1" customWidth="1"/>
    <col min="15" max="15" width="8" style="39" bestFit="1" customWidth="1"/>
  </cols>
  <sheetData>
    <row r="1" spans="1:15" x14ac:dyDescent="0.25">
      <c r="A1" t="s">
        <v>2266</v>
      </c>
      <c r="B1" s="45"/>
      <c r="C1" s="24" t="s">
        <v>2268</v>
      </c>
    </row>
    <row r="2" spans="1:15" x14ac:dyDescent="0.25">
      <c r="A2" t="s">
        <v>2267</v>
      </c>
      <c r="B2" s="45"/>
      <c r="C2" s="24" t="s">
        <v>2266</v>
      </c>
    </row>
    <row r="3" spans="1:15" x14ac:dyDescent="0.25">
      <c r="A3">
        <v>107</v>
      </c>
      <c r="B3" s="45"/>
      <c r="C3" s="24" t="s">
        <v>2265</v>
      </c>
    </row>
    <row r="4" spans="1:15" x14ac:dyDescent="0.25">
      <c r="B4" s="45"/>
      <c r="C4" s="49" t="s">
        <v>315</v>
      </c>
    </row>
    <row r="5" spans="1:15" x14ac:dyDescent="0.25">
      <c r="B5" s="45"/>
      <c r="C5" s="48">
        <v>107</v>
      </c>
      <c r="D5" s="4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x14ac:dyDescent="0.25">
      <c r="B6" s="45"/>
      <c r="C6" t="str">
        <f>MID(17:17,1,1)</f>
        <v>3</v>
      </c>
    </row>
    <row r="7" spans="1:15" x14ac:dyDescent="0.25">
      <c r="B7" s="45"/>
      <c r="C7" s="24"/>
      <c r="D7" t="str">
        <f>MID(C1,FIND("Mes =",C1,1)+5,3)</f>
        <v xml:space="preserve"> 9 </v>
      </c>
      <c r="E7" s="39" t="str">
        <f>MID(C1,FIND("Entidad =",C1,1)+10,3)</f>
        <v>216</v>
      </c>
      <c r="F7" s="39" t="str">
        <f>MID(C1,FIND("Ejecutora =",C1,1)+12,2)</f>
        <v>01</v>
      </c>
      <c r="H7" s="39" t="s">
        <v>1573</v>
      </c>
      <c r="I7" s="39" t="s">
        <v>2070</v>
      </c>
    </row>
    <row r="8" spans="1:15" x14ac:dyDescent="0.25">
      <c r="B8" s="45"/>
      <c r="C8" s="24"/>
      <c r="D8" t="s">
        <v>2264</v>
      </c>
    </row>
    <row r="9" spans="1:15" x14ac:dyDescent="0.25">
      <c r="B9" s="45"/>
      <c r="C9" s="24"/>
    </row>
    <row r="10" spans="1:15" x14ac:dyDescent="0.25">
      <c r="B10" s="45"/>
      <c r="C10" s="24"/>
    </row>
    <row r="11" spans="1:15" x14ac:dyDescent="0.25">
      <c r="B11" s="45"/>
      <c r="C11" s="24"/>
    </row>
    <row r="12" spans="1:15" ht="90" x14ac:dyDescent="0.25">
      <c r="A12" t="s">
        <v>304</v>
      </c>
      <c r="B12" s="44" t="s">
        <v>303</v>
      </c>
      <c r="C12" s="43" t="s">
        <v>302</v>
      </c>
      <c r="D12" s="42" t="s">
        <v>301</v>
      </c>
      <c r="E12" s="41" t="s">
        <v>300</v>
      </c>
      <c r="F12" s="40" t="s">
        <v>299</v>
      </c>
      <c r="G12" s="41" t="s">
        <v>298</v>
      </c>
      <c r="H12" s="40" t="s">
        <v>297</v>
      </c>
      <c r="I12" s="40" t="s">
        <v>296</v>
      </c>
      <c r="J12" s="40" t="s">
        <v>295</v>
      </c>
      <c r="K12" s="40" t="s">
        <v>294</v>
      </c>
      <c r="L12" s="41" t="s">
        <v>293</v>
      </c>
      <c r="M12" s="40" t="s">
        <v>292</v>
      </c>
      <c r="N12" s="41" t="s">
        <v>291</v>
      </c>
      <c r="O12" s="40" t="s">
        <v>290</v>
      </c>
    </row>
    <row r="13" spans="1:15" x14ac:dyDescent="0.25">
      <c r="C13" s="24"/>
    </row>
    <row r="14" spans="1:15" x14ac:dyDescent="0.25">
      <c r="A14" t="s">
        <v>2225</v>
      </c>
      <c r="B14" t="s">
        <v>275</v>
      </c>
      <c r="C14" s="24" t="s">
        <v>274</v>
      </c>
      <c r="D14" s="24" t="s">
        <v>499</v>
      </c>
      <c r="E14" s="39">
        <v>48284394000</v>
      </c>
      <c r="G14" s="39">
        <v>299947433</v>
      </c>
      <c r="H14" s="39">
        <v>48584341433</v>
      </c>
      <c r="I14" s="39">
        <v>0</v>
      </c>
      <c r="J14" s="39">
        <v>48584341433</v>
      </c>
      <c r="K14" s="39">
        <v>1869837521</v>
      </c>
      <c r="L14" s="39">
        <v>36128439875</v>
      </c>
      <c r="M14" s="39">
        <v>3564587769</v>
      </c>
      <c r="N14" s="39">
        <v>25787963978</v>
      </c>
      <c r="O14" s="39">
        <v>53.08</v>
      </c>
    </row>
    <row r="15" spans="1:15" x14ac:dyDescent="0.25">
      <c r="A15" t="s">
        <v>2225</v>
      </c>
      <c r="B15" t="s">
        <v>272</v>
      </c>
      <c r="C15" s="24" t="s">
        <v>498</v>
      </c>
      <c r="D15" s="24" t="s">
        <v>497</v>
      </c>
      <c r="E15" s="39">
        <v>22155894000</v>
      </c>
      <c r="G15" s="39">
        <v>0</v>
      </c>
      <c r="H15" s="39">
        <v>22155894000</v>
      </c>
      <c r="I15" s="39">
        <v>0</v>
      </c>
      <c r="J15" s="39">
        <v>22155894000</v>
      </c>
      <c r="K15" s="39">
        <v>1478487889</v>
      </c>
      <c r="L15" s="39">
        <v>13645872664</v>
      </c>
      <c r="M15" s="39">
        <v>1509141239</v>
      </c>
      <c r="N15" s="39">
        <v>13057750017</v>
      </c>
      <c r="O15" s="39">
        <v>58.94</v>
      </c>
    </row>
    <row r="16" spans="1:15" x14ac:dyDescent="0.25">
      <c r="A16" t="s">
        <v>2225</v>
      </c>
      <c r="B16" t="s">
        <v>269</v>
      </c>
      <c r="C16" s="24" t="s">
        <v>496</v>
      </c>
      <c r="D16" s="24" t="s">
        <v>495</v>
      </c>
      <c r="E16" s="39">
        <v>21007914000</v>
      </c>
      <c r="G16" s="39">
        <v>0</v>
      </c>
      <c r="H16" s="39">
        <v>21007914000</v>
      </c>
      <c r="I16" s="39">
        <v>0</v>
      </c>
      <c r="J16" s="39">
        <v>21007914000</v>
      </c>
      <c r="K16" s="39">
        <v>1418343287</v>
      </c>
      <c r="L16" s="39">
        <v>12778117552</v>
      </c>
      <c r="M16" s="39">
        <v>1436154387</v>
      </c>
      <c r="N16" s="39">
        <v>12633436249</v>
      </c>
      <c r="O16" s="39">
        <v>60.14</v>
      </c>
    </row>
    <row r="17" spans="1:15" x14ac:dyDescent="0.25">
      <c r="A17" t="s">
        <v>2225</v>
      </c>
      <c r="B17" t="s">
        <v>266</v>
      </c>
      <c r="C17" s="24" t="s">
        <v>494</v>
      </c>
      <c r="D17" s="24" t="s">
        <v>493</v>
      </c>
      <c r="E17" s="39">
        <v>15549401000</v>
      </c>
      <c r="G17" s="39">
        <v>0</v>
      </c>
      <c r="H17" s="39">
        <v>15549401000</v>
      </c>
      <c r="I17" s="39">
        <v>0</v>
      </c>
      <c r="J17" s="39">
        <v>15549401000</v>
      </c>
      <c r="K17" s="39">
        <v>1092620207</v>
      </c>
      <c r="L17" s="39">
        <v>9660698904</v>
      </c>
      <c r="M17" s="39">
        <v>1092620207</v>
      </c>
      <c r="N17" s="39">
        <v>9660698904</v>
      </c>
      <c r="O17" s="39">
        <v>62.13</v>
      </c>
    </row>
    <row r="18" spans="1:15" x14ac:dyDescent="0.25">
      <c r="A18" t="s">
        <v>2225</v>
      </c>
      <c r="B18" t="s">
        <v>263</v>
      </c>
      <c r="C18" s="24" t="s">
        <v>492</v>
      </c>
      <c r="D18" s="24" t="s">
        <v>1570</v>
      </c>
      <c r="E18" s="39">
        <v>7727673000</v>
      </c>
      <c r="G18" s="39">
        <v>0</v>
      </c>
      <c r="H18" s="39">
        <v>7727673000</v>
      </c>
      <c r="I18" s="39">
        <v>0</v>
      </c>
      <c r="J18" s="39">
        <v>7727673000</v>
      </c>
      <c r="K18" s="39">
        <v>622876617</v>
      </c>
      <c r="L18" s="39">
        <v>5411315245</v>
      </c>
      <c r="M18" s="39">
        <v>622876617</v>
      </c>
      <c r="N18" s="39">
        <v>5411315245</v>
      </c>
      <c r="O18" s="39">
        <v>70.03</v>
      </c>
    </row>
    <row r="19" spans="1:15" x14ac:dyDescent="0.25">
      <c r="A19" t="s">
        <v>2225</v>
      </c>
      <c r="B19" t="s">
        <v>254</v>
      </c>
      <c r="C19" s="24" t="s">
        <v>1569</v>
      </c>
      <c r="D19" s="24" t="s">
        <v>1568</v>
      </c>
      <c r="E19" s="39">
        <v>210502000</v>
      </c>
      <c r="G19" s="39">
        <v>0</v>
      </c>
      <c r="H19" s="39">
        <v>210502000</v>
      </c>
      <c r="I19" s="39">
        <v>0</v>
      </c>
      <c r="J19" s="39">
        <v>210502000</v>
      </c>
      <c r="K19" s="39">
        <v>17479219</v>
      </c>
      <c r="L19" s="39">
        <v>153893549</v>
      </c>
      <c r="M19" s="39">
        <v>17479219</v>
      </c>
      <c r="N19" s="39">
        <v>153893549</v>
      </c>
      <c r="O19" s="39">
        <v>73.11</v>
      </c>
    </row>
    <row r="20" spans="1:15" x14ac:dyDescent="0.25">
      <c r="A20" t="s">
        <v>2225</v>
      </c>
      <c r="B20" t="s">
        <v>251</v>
      </c>
      <c r="C20" s="24" t="s">
        <v>1567</v>
      </c>
      <c r="D20" s="24" t="s">
        <v>1566</v>
      </c>
      <c r="E20" s="39">
        <v>86310000</v>
      </c>
      <c r="G20" s="39">
        <v>0</v>
      </c>
      <c r="H20" s="39">
        <v>86310000</v>
      </c>
      <c r="I20" s="39">
        <v>0</v>
      </c>
      <c r="J20" s="39">
        <v>86310000</v>
      </c>
      <c r="K20" s="39">
        <v>8192357</v>
      </c>
      <c r="L20" s="39">
        <v>74093692</v>
      </c>
      <c r="M20" s="39">
        <v>8192357</v>
      </c>
      <c r="N20" s="39">
        <v>74093692</v>
      </c>
      <c r="O20" s="39">
        <v>85.85</v>
      </c>
    </row>
    <row r="21" spans="1:15" x14ac:dyDescent="0.25">
      <c r="A21" t="s">
        <v>2225</v>
      </c>
      <c r="B21" t="s">
        <v>248</v>
      </c>
      <c r="C21" s="24" t="s">
        <v>488</v>
      </c>
      <c r="D21" s="24" t="s">
        <v>1907</v>
      </c>
      <c r="E21" s="39">
        <v>4536000</v>
      </c>
      <c r="G21" s="39">
        <v>0</v>
      </c>
      <c r="H21" s="39">
        <v>4536000</v>
      </c>
      <c r="I21" s="39">
        <v>0</v>
      </c>
      <c r="J21" s="39">
        <v>4536000</v>
      </c>
      <c r="K21" s="39">
        <v>370000</v>
      </c>
      <c r="L21" s="39">
        <v>3177067</v>
      </c>
      <c r="M21" s="39">
        <v>370000</v>
      </c>
      <c r="N21" s="39">
        <v>3177067</v>
      </c>
      <c r="O21" s="39">
        <v>70.040000000000006</v>
      </c>
    </row>
    <row r="22" spans="1:15" x14ac:dyDescent="0.25">
      <c r="A22" t="s">
        <v>2225</v>
      </c>
      <c r="B22" t="s">
        <v>245</v>
      </c>
      <c r="C22" s="24" t="s">
        <v>1906</v>
      </c>
      <c r="D22" s="24" t="s">
        <v>1905</v>
      </c>
      <c r="E22" s="39">
        <v>5990000</v>
      </c>
      <c r="G22" s="39">
        <v>0</v>
      </c>
      <c r="H22" s="39">
        <v>5990000</v>
      </c>
      <c r="I22" s="39">
        <v>0</v>
      </c>
      <c r="J22" s="39">
        <v>5990000</v>
      </c>
      <c r="K22" s="39">
        <v>466151</v>
      </c>
      <c r="L22" s="39">
        <v>4319777</v>
      </c>
      <c r="M22" s="39">
        <v>466151</v>
      </c>
      <c r="N22" s="39">
        <v>4319777</v>
      </c>
      <c r="O22" s="39">
        <v>72.12</v>
      </c>
    </row>
    <row r="23" spans="1:15" x14ac:dyDescent="0.25">
      <c r="A23" t="s">
        <v>2225</v>
      </c>
      <c r="B23" t="s">
        <v>486</v>
      </c>
      <c r="C23" s="24" t="s">
        <v>485</v>
      </c>
      <c r="D23" s="24" t="s">
        <v>1565</v>
      </c>
      <c r="E23" s="39">
        <v>250203000</v>
      </c>
      <c r="G23" s="39">
        <v>0</v>
      </c>
      <c r="H23" s="39">
        <v>250203000</v>
      </c>
      <c r="I23" s="39">
        <v>0</v>
      </c>
      <c r="J23" s="39">
        <v>250203000</v>
      </c>
      <c r="K23" s="39">
        <v>18131134</v>
      </c>
      <c r="L23" s="39">
        <v>201230058</v>
      </c>
      <c r="M23" s="39">
        <v>18131134</v>
      </c>
      <c r="N23" s="39">
        <v>201230058</v>
      </c>
      <c r="O23" s="39">
        <v>80.430000000000007</v>
      </c>
    </row>
    <row r="24" spans="1:15" x14ac:dyDescent="0.25">
      <c r="A24" t="s">
        <v>2225</v>
      </c>
      <c r="B24" t="s">
        <v>233</v>
      </c>
      <c r="C24" s="24" t="s">
        <v>478</v>
      </c>
      <c r="D24" s="24" t="s">
        <v>484</v>
      </c>
      <c r="E24" s="39">
        <v>1324532000</v>
      </c>
      <c r="G24" s="39">
        <v>0</v>
      </c>
      <c r="H24" s="39">
        <v>1324532000</v>
      </c>
      <c r="I24" s="39">
        <v>0</v>
      </c>
      <c r="J24" s="39">
        <v>1324532000</v>
      </c>
      <c r="K24" s="39">
        <v>1874155</v>
      </c>
      <c r="L24" s="39">
        <v>1163606382</v>
      </c>
      <c r="M24" s="39">
        <v>1874155</v>
      </c>
      <c r="N24" s="39">
        <v>1163606382</v>
      </c>
      <c r="O24" s="39">
        <v>87.85</v>
      </c>
    </row>
    <row r="25" spans="1:15" x14ac:dyDescent="0.25">
      <c r="A25" t="s">
        <v>2225</v>
      </c>
      <c r="B25" t="s">
        <v>230</v>
      </c>
      <c r="C25" s="24" t="s">
        <v>476</v>
      </c>
      <c r="D25" s="24" t="s">
        <v>482</v>
      </c>
      <c r="E25" s="39">
        <v>1162592000</v>
      </c>
      <c r="G25" s="39">
        <v>0</v>
      </c>
      <c r="H25" s="39">
        <v>1162592000</v>
      </c>
      <c r="I25" s="39">
        <v>0</v>
      </c>
      <c r="J25" s="39">
        <v>1162592000</v>
      </c>
      <c r="K25" s="39">
        <v>6606813</v>
      </c>
      <c r="L25" s="39">
        <v>14525009</v>
      </c>
      <c r="M25" s="39">
        <v>6606813</v>
      </c>
      <c r="N25" s="39">
        <v>14525009</v>
      </c>
      <c r="O25" s="39">
        <v>1.25</v>
      </c>
    </row>
    <row r="26" spans="1:15" x14ac:dyDescent="0.25">
      <c r="A26" t="s">
        <v>2225</v>
      </c>
      <c r="B26" t="s">
        <v>227</v>
      </c>
      <c r="C26" s="24" t="s">
        <v>1564</v>
      </c>
      <c r="D26" s="24" t="s">
        <v>480</v>
      </c>
      <c r="E26" s="39">
        <v>624836000</v>
      </c>
      <c r="G26" s="39">
        <v>0</v>
      </c>
      <c r="H26" s="39">
        <v>624836000</v>
      </c>
      <c r="I26" s="39">
        <v>0</v>
      </c>
      <c r="J26" s="39">
        <v>624836000</v>
      </c>
      <c r="K26" s="39">
        <v>5520700</v>
      </c>
      <c r="L26" s="39">
        <v>61973384</v>
      </c>
      <c r="M26" s="39">
        <v>5520700</v>
      </c>
      <c r="N26" s="39">
        <v>61973384</v>
      </c>
      <c r="O26" s="39">
        <v>9.92</v>
      </c>
    </row>
    <row r="27" spans="1:15" x14ac:dyDescent="0.25">
      <c r="A27" t="s">
        <v>2225</v>
      </c>
      <c r="B27" t="s">
        <v>474</v>
      </c>
      <c r="C27" s="24" t="s">
        <v>473</v>
      </c>
      <c r="D27" s="24" t="s">
        <v>1563</v>
      </c>
      <c r="E27" s="39">
        <v>2881720000</v>
      </c>
      <c r="G27" s="39">
        <v>0</v>
      </c>
      <c r="H27" s="39">
        <v>2881720000</v>
      </c>
      <c r="I27" s="39">
        <v>0</v>
      </c>
      <c r="J27" s="39">
        <v>2881720000</v>
      </c>
      <c r="K27" s="39">
        <v>218357444</v>
      </c>
      <c r="L27" s="39">
        <v>1898267472</v>
      </c>
      <c r="M27" s="39">
        <v>218357444</v>
      </c>
      <c r="N27" s="39">
        <v>1898267472</v>
      </c>
      <c r="O27" s="39">
        <v>65.87</v>
      </c>
    </row>
    <row r="28" spans="1:15" x14ac:dyDescent="0.25">
      <c r="A28" t="s">
        <v>2225</v>
      </c>
      <c r="B28" t="s">
        <v>224</v>
      </c>
      <c r="C28" s="24" t="s">
        <v>1562</v>
      </c>
      <c r="D28" s="24" t="s">
        <v>1561</v>
      </c>
      <c r="E28" s="39">
        <v>563053000</v>
      </c>
      <c r="G28" s="39">
        <v>0</v>
      </c>
      <c r="H28" s="39">
        <v>563053000</v>
      </c>
      <c r="I28" s="39">
        <v>0</v>
      </c>
      <c r="J28" s="39">
        <v>563053000</v>
      </c>
      <c r="K28" s="39">
        <v>30332054</v>
      </c>
      <c r="L28" s="39">
        <v>282305683</v>
      </c>
      <c r="M28" s="39">
        <v>30332054</v>
      </c>
      <c r="N28" s="39">
        <v>282305683</v>
      </c>
      <c r="O28" s="39">
        <v>50.14</v>
      </c>
    </row>
    <row r="29" spans="1:15" x14ac:dyDescent="0.25">
      <c r="A29" t="s">
        <v>2225</v>
      </c>
      <c r="B29" t="s">
        <v>1560</v>
      </c>
      <c r="C29" s="24" t="s">
        <v>1559</v>
      </c>
      <c r="D29" s="24" t="s">
        <v>1558</v>
      </c>
      <c r="E29" s="39">
        <v>3836000</v>
      </c>
      <c r="G29" s="39">
        <v>0</v>
      </c>
      <c r="H29" s="39">
        <v>3836000</v>
      </c>
      <c r="I29" s="39">
        <v>0</v>
      </c>
      <c r="J29" s="39">
        <v>3836000</v>
      </c>
      <c r="K29" s="39">
        <v>309844</v>
      </c>
      <c r="L29" s="39">
        <v>2704395</v>
      </c>
      <c r="M29" s="39">
        <v>309844</v>
      </c>
      <c r="N29" s="39">
        <v>2704395</v>
      </c>
      <c r="O29" s="39">
        <v>70.5</v>
      </c>
    </row>
    <row r="30" spans="1:15" x14ac:dyDescent="0.25">
      <c r="A30" t="s">
        <v>2225</v>
      </c>
      <c r="B30" t="s">
        <v>2068</v>
      </c>
      <c r="C30" s="24" t="s">
        <v>2067</v>
      </c>
      <c r="D30" s="24" t="s">
        <v>477</v>
      </c>
      <c r="E30" s="39">
        <v>133661000</v>
      </c>
      <c r="G30" s="39">
        <v>0</v>
      </c>
      <c r="H30" s="39">
        <v>133661000</v>
      </c>
      <c r="I30" s="39">
        <v>0</v>
      </c>
      <c r="J30" s="39">
        <v>133661000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x14ac:dyDescent="0.25">
      <c r="A31" t="s">
        <v>2225</v>
      </c>
      <c r="B31" t="s">
        <v>1557</v>
      </c>
      <c r="C31" s="24" t="s">
        <v>1556</v>
      </c>
      <c r="D31" s="24" t="s">
        <v>475</v>
      </c>
      <c r="E31" s="39">
        <v>0</v>
      </c>
      <c r="G31" s="39">
        <v>32504225</v>
      </c>
      <c r="H31" s="39">
        <v>32504225</v>
      </c>
      <c r="I31" s="39">
        <v>0</v>
      </c>
      <c r="J31" s="39">
        <v>32504225</v>
      </c>
      <c r="K31" s="39">
        <v>3169950</v>
      </c>
      <c r="L31" s="39">
        <v>32504225</v>
      </c>
      <c r="M31" s="39">
        <v>3169950</v>
      </c>
      <c r="N31" s="39">
        <v>32504225</v>
      </c>
      <c r="O31" s="39">
        <v>1000</v>
      </c>
    </row>
    <row r="32" spans="1:15" x14ac:dyDescent="0.25">
      <c r="A32" t="s">
        <v>2225</v>
      </c>
      <c r="B32" t="s">
        <v>1973</v>
      </c>
      <c r="C32" s="24" t="s">
        <v>1972</v>
      </c>
      <c r="D32" s="24" t="s">
        <v>1971</v>
      </c>
      <c r="E32" s="39">
        <v>346000000</v>
      </c>
      <c r="G32" s="39">
        <v>0</v>
      </c>
      <c r="H32" s="39">
        <v>346000000</v>
      </c>
      <c r="I32" s="39">
        <v>0</v>
      </c>
      <c r="J32" s="39">
        <v>346000000</v>
      </c>
      <c r="K32" s="39">
        <v>158422825</v>
      </c>
      <c r="L32" s="39">
        <v>333360436</v>
      </c>
      <c r="M32" s="39">
        <v>158422825</v>
      </c>
      <c r="N32" s="39">
        <v>333360436</v>
      </c>
      <c r="O32" s="39">
        <v>96.35</v>
      </c>
    </row>
    <row r="33" spans="1:15" x14ac:dyDescent="0.25">
      <c r="A33" t="s">
        <v>2225</v>
      </c>
      <c r="B33" t="s">
        <v>2066</v>
      </c>
      <c r="C33" s="24" t="s">
        <v>2065</v>
      </c>
      <c r="D33" s="24" t="s">
        <v>2064</v>
      </c>
      <c r="E33" s="39">
        <v>346000000</v>
      </c>
      <c r="G33" s="39">
        <v>0</v>
      </c>
      <c r="H33" s="39">
        <v>346000000</v>
      </c>
      <c r="I33" s="39">
        <v>0</v>
      </c>
      <c r="J33" s="39">
        <v>346000000</v>
      </c>
      <c r="K33" s="39">
        <v>158422825</v>
      </c>
      <c r="L33" s="39">
        <v>333360436</v>
      </c>
      <c r="M33" s="39">
        <v>158422825</v>
      </c>
      <c r="N33" s="39">
        <v>333360436</v>
      </c>
      <c r="O33" s="39">
        <v>96.35</v>
      </c>
    </row>
    <row r="34" spans="1:15" x14ac:dyDescent="0.25">
      <c r="A34" t="s">
        <v>2225</v>
      </c>
      <c r="B34" t="s">
        <v>1555</v>
      </c>
      <c r="C34" s="24" t="s">
        <v>1554</v>
      </c>
      <c r="D34" s="24" t="s">
        <v>1553</v>
      </c>
      <c r="E34" s="39">
        <v>42931000</v>
      </c>
      <c r="G34" s="39">
        <v>0</v>
      </c>
      <c r="H34" s="39">
        <v>42931000</v>
      </c>
      <c r="I34" s="39">
        <v>0</v>
      </c>
      <c r="J34" s="39">
        <v>42931000</v>
      </c>
      <c r="K34" s="39">
        <v>510944</v>
      </c>
      <c r="L34" s="39">
        <v>5037817</v>
      </c>
      <c r="M34" s="39">
        <v>510944</v>
      </c>
      <c r="N34" s="39">
        <v>5037817</v>
      </c>
      <c r="O34" s="39">
        <v>11.73</v>
      </c>
    </row>
    <row r="35" spans="1:15" x14ac:dyDescent="0.25">
      <c r="A35" t="s">
        <v>2225</v>
      </c>
      <c r="B35" t="s">
        <v>1552</v>
      </c>
      <c r="C35" s="24" t="s">
        <v>1551</v>
      </c>
      <c r="D35" s="24" t="s">
        <v>1550</v>
      </c>
      <c r="E35" s="39">
        <v>181026000</v>
      </c>
      <c r="G35" s="39">
        <v>-32504225</v>
      </c>
      <c r="H35" s="39">
        <v>148521775</v>
      </c>
      <c r="I35" s="39">
        <v>0</v>
      </c>
      <c r="J35" s="39">
        <v>148521775</v>
      </c>
      <c r="K35" s="39">
        <v>0</v>
      </c>
      <c r="L35" s="39">
        <v>18384713</v>
      </c>
      <c r="M35" s="39">
        <v>0</v>
      </c>
      <c r="N35" s="39">
        <v>18384713</v>
      </c>
      <c r="O35" s="39">
        <v>12.38</v>
      </c>
    </row>
    <row r="36" spans="1:15" x14ac:dyDescent="0.25">
      <c r="A36" t="s">
        <v>2225</v>
      </c>
      <c r="B36" t="s">
        <v>221</v>
      </c>
      <c r="C36" s="24" t="s">
        <v>471</v>
      </c>
      <c r="D36" s="24" t="s">
        <v>470</v>
      </c>
      <c r="E36" s="39">
        <v>339000000</v>
      </c>
      <c r="G36" s="39">
        <v>0</v>
      </c>
      <c r="H36" s="39">
        <v>339000000</v>
      </c>
      <c r="I36" s="39">
        <v>0</v>
      </c>
      <c r="J36" s="39">
        <v>339000000</v>
      </c>
      <c r="K36" s="39">
        <v>0</v>
      </c>
      <c r="L36" s="39">
        <v>287208218</v>
      </c>
      <c r="M36" s="39">
        <v>17811100</v>
      </c>
      <c r="N36" s="39">
        <v>142526915</v>
      </c>
      <c r="O36" s="39">
        <v>42.04</v>
      </c>
    </row>
    <row r="37" spans="1:15" x14ac:dyDescent="0.25">
      <c r="A37" t="s">
        <v>2225</v>
      </c>
      <c r="B37" t="s">
        <v>218</v>
      </c>
      <c r="C37" s="24" t="s">
        <v>469</v>
      </c>
      <c r="D37" s="24" t="s">
        <v>216</v>
      </c>
      <c r="E37" s="39">
        <v>276000000</v>
      </c>
      <c r="G37" s="39">
        <v>0</v>
      </c>
      <c r="H37" s="39">
        <v>276000000</v>
      </c>
      <c r="I37" s="39">
        <v>0</v>
      </c>
      <c r="J37" s="39">
        <v>276000000</v>
      </c>
      <c r="K37" s="39">
        <v>0</v>
      </c>
      <c r="L37" s="39">
        <v>249482378</v>
      </c>
      <c r="M37" s="39">
        <v>14701300</v>
      </c>
      <c r="N37" s="39">
        <v>117240275</v>
      </c>
      <c r="O37" s="39">
        <v>42.48</v>
      </c>
    </row>
    <row r="38" spans="1:15" x14ac:dyDescent="0.25">
      <c r="A38" t="s">
        <v>2225</v>
      </c>
      <c r="B38" t="s">
        <v>1549</v>
      </c>
      <c r="C38" s="24" t="s">
        <v>1548</v>
      </c>
      <c r="D38" s="24" t="s">
        <v>1547</v>
      </c>
      <c r="E38" s="39">
        <v>276000000</v>
      </c>
      <c r="G38" s="39">
        <v>0</v>
      </c>
      <c r="H38" s="39">
        <v>276000000</v>
      </c>
      <c r="I38" s="39">
        <v>0</v>
      </c>
      <c r="J38" s="39">
        <v>276000000</v>
      </c>
      <c r="K38" s="39">
        <v>0</v>
      </c>
      <c r="L38" s="39">
        <v>249482378</v>
      </c>
      <c r="M38" s="39">
        <v>14701300</v>
      </c>
      <c r="N38" s="39">
        <v>117240275</v>
      </c>
      <c r="O38" s="39">
        <v>42.48</v>
      </c>
    </row>
    <row r="39" spans="1:15" x14ac:dyDescent="0.25">
      <c r="A39" t="s">
        <v>2225</v>
      </c>
      <c r="B39" t="s">
        <v>468</v>
      </c>
      <c r="C39" s="24" t="s">
        <v>467</v>
      </c>
      <c r="D39" s="24" t="s">
        <v>1904</v>
      </c>
      <c r="E39" s="39">
        <v>63000000</v>
      </c>
      <c r="G39" s="39">
        <v>0</v>
      </c>
      <c r="H39" s="39">
        <v>63000000</v>
      </c>
      <c r="I39" s="39">
        <v>0</v>
      </c>
      <c r="J39" s="39">
        <v>63000000</v>
      </c>
      <c r="K39" s="39">
        <v>0</v>
      </c>
      <c r="L39" s="39">
        <v>37725840</v>
      </c>
      <c r="M39" s="39">
        <v>3109800</v>
      </c>
      <c r="N39" s="39">
        <v>25286640</v>
      </c>
      <c r="O39" s="39">
        <v>40.14</v>
      </c>
    </row>
    <row r="40" spans="1:15" x14ac:dyDescent="0.25">
      <c r="A40" t="s">
        <v>2225</v>
      </c>
      <c r="B40" t="s">
        <v>212</v>
      </c>
      <c r="C40" s="24" t="s">
        <v>463</v>
      </c>
      <c r="D40" s="24" t="s">
        <v>1546</v>
      </c>
      <c r="E40" s="39">
        <v>5119513000</v>
      </c>
      <c r="G40" s="39">
        <v>0</v>
      </c>
      <c r="H40" s="39">
        <v>5119513000</v>
      </c>
      <c r="I40" s="39">
        <v>0</v>
      </c>
      <c r="J40" s="39">
        <v>5119513000</v>
      </c>
      <c r="K40" s="39">
        <v>325723080</v>
      </c>
      <c r="L40" s="39">
        <v>2830210430</v>
      </c>
      <c r="M40" s="39">
        <v>325723080</v>
      </c>
      <c r="N40" s="39">
        <v>2830210430</v>
      </c>
      <c r="O40" s="39">
        <v>55.28</v>
      </c>
    </row>
    <row r="41" spans="1:15" x14ac:dyDescent="0.25">
      <c r="A41" t="s">
        <v>2225</v>
      </c>
      <c r="B41" t="s">
        <v>209</v>
      </c>
      <c r="C41" s="24" t="s">
        <v>461</v>
      </c>
      <c r="D41" s="24" t="s">
        <v>207</v>
      </c>
      <c r="E41" s="39">
        <v>2749766000</v>
      </c>
      <c r="G41" s="39">
        <v>-108579000</v>
      </c>
      <c r="H41" s="39">
        <v>2641187000</v>
      </c>
      <c r="I41" s="39">
        <v>0</v>
      </c>
      <c r="J41" s="39">
        <v>2641187000</v>
      </c>
      <c r="K41" s="39">
        <v>154676349</v>
      </c>
      <c r="L41" s="39">
        <v>1284317263</v>
      </c>
      <c r="M41" s="39">
        <v>154676349</v>
      </c>
      <c r="N41" s="39">
        <v>1284317263</v>
      </c>
      <c r="O41" s="39">
        <v>48.63</v>
      </c>
    </row>
    <row r="42" spans="1:15" x14ac:dyDescent="0.25">
      <c r="A42" t="s">
        <v>2225</v>
      </c>
      <c r="B42" t="s">
        <v>206</v>
      </c>
      <c r="C42" s="24" t="s">
        <v>460</v>
      </c>
      <c r="D42" s="24" t="s">
        <v>1545</v>
      </c>
      <c r="E42" s="39">
        <v>488259000</v>
      </c>
      <c r="G42" s="39">
        <v>0</v>
      </c>
      <c r="H42" s="39">
        <v>488259000</v>
      </c>
      <c r="I42" s="39">
        <v>0</v>
      </c>
      <c r="J42" s="39">
        <v>488259000</v>
      </c>
      <c r="K42" s="39">
        <v>0</v>
      </c>
      <c r="L42" s="39">
        <v>773805</v>
      </c>
      <c r="M42" s="39">
        <v>0</v>
      </c>
      <c r="N42" s="39">
        <v>773805</v>
      </c>
      <c r="O42" s="39">
        <v>0.16</v>
      </c>
    </row>
    <row r="43" spans="1:15" x14ac:dyDescent="0.25">
      <c r="A43" t="s">
        <v>2225</v>
      </c>
      <c r="B43" t="s">
        <v>203</v>
      </c>
      <c r="C43" s="24" t="s">
        <v>459</v>
      </c>
      <c r="D43" s="24" t="s">
        <v>201</v>
      </c>
      <c r="E43" s="39">
        <v>652772000</v>
      </c>
      <c r="G43" s="39">
        <v>0</v>
      </c>
      <c r="H43" s="39">
        <v>652772000</v>
      </c>
      <c r="I43" s="39">
        <v>0</v>
      </c>
      <c r="J43" s="39">
        <v>652772000</v>
      </c>
      <c r="K43" s="39">
        <v>46723328</v>
      </c>
      <c r="L43" s="39">
        <v>370649978</v>
      </c>
      <c r="M43" s="39">
        <v>46723328</v>
      </c>
      <c r="N43" s="39">
        <v>370649978</v>
      </c>
      <c r="O43" s="39">
        <v>56.78</v>
      </c>
    </row>
    <row r="44" spans="1:15" x14ac:dyDescent="0.25">
      <c r="A44" t="s">
        <v>2225</v>
      </c>
      <c r="B44" t="s">
        <v>200</v>
      </c>
      <c r="C44" s="24" t="s">
        <v>458</v>
      </c>
      <c r="D44" s="24" t="s">
        <v>457</v>
      </c>
      <c r="E44" s="39">
        <v>953008000</v>
      </c>
      <c r="G44" s="39">
        <v>0</v>
      </c>
      <c r="H44" s="39">
        <v>953008000</v>
      </c>
      <c r="I44" s="39">
        <v>0</v>
      </c>
      <c r="J44" s="39">
        <v>953008000</v>
      </c>
      <c r="K44" s="39">
        <v>72487321</v>
      </c>
      <c r="L44" s="39">
        <v>578115606</v>
      </c>
      <c r="M44" s="39">
        <v>72487321</v>
      </c>
      <c r="N44" s="39">
        <v>578115606</v>
      </c>
      <c r="O44" s="39">
        <v>60.66</v>
      </c>
    </row>
    <row r="45" spans="1:15" x14ac:dyDescent="0.25">
      <c r="A45" t="s">
        <v>2225</v>
      </c>
      <c r="B45" t="s">
        <v>456</v>
      </c>
      <c r="C45" s="24" t="s">
        <v>455</v>
      </c>
      <c r="D45" s="24" t="s">
        <v>454</v>
      </c>
      <c r="E45" s="39">
        <v>108579000</v>
      </c>
      <c r="G45" s="39">
        <v>-108579000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</row>
    <row r="46" spans="1:15" x14ac:dyDescent="0.25">
      <c r="A46" t="s">
        <v>2225</v>
      </c>
      <c r="B46" t="s">
        <v>197</v>
      </c>
      <c r="C46" s="24" t="s">
        <v>453</v>
      </c>
      <c r="D46" s="24" t="s">
        <v>1544</v>
      </c>
      <c r="E46" s="39">
        <v>547148000</v>
      </c>
      <c r="G46" s="39">
        <v>0</v>
      </c>
      <c r="H46" s="39">
        <v>547148000</v>
      </c>
      <c r="I46" s="39">
        <v>0</v>
      </c>
      <c r="J46" s="39">
        <v>547148000</v>
      </c>
      <c r="K46" s="39">
        <v>35465700</v>
      </c>
      <c r="L46" s="39">
        <v>334777874</v>
      </c>
      <c r="M46" s="39">
        <v>35465700</v>
      </c>
      <c r="N46" s="39">
        <v>334777874</v>
      </c>
      <c r="O46" s="39">
        <v>61.19</v>
      </c>
    </row>
    <row r="47" spans="1:15" x14ac:dyDescent="0.25">
      <c r="A47" t="s">
        <v>2225</v>
      </c>
      <c r="B47" t="s">
        <v>194</v>
      </c>
      <c r="C47" s="24" t="s">
        <v>451</v>
      </c>
      <c r="D47" s="24" t="s">
        <v>1543</v>
      </c>
      <c r="E47" s="39">
        <v>2369747000</v>
      </c>
      <c r="G47" s="39">
        <v>108579000</v>
      </c>
      <c r="H47" s="39">
        <v>2478326000</v>
      </c>
      <c r="I47" s="39">
        <v>0</v>
      </c>
      <c r="J47" s="39">
        <v>2478326000</v>
      </c>
      <c r="K47" s="39">
        <v>171046731</v>
      </c>
      <c r="L47" s="39">
        <v>1545893167</v>
      </c>
      <c r="M47" s="39">
        <v>171046731</v>
      </c>
      <c r="N47" s="39">
        <v>1545893167</v>
      </c>
      <c r="O47" s="39">
        <v>62.38</v>
      </c>
    </row>
    <row r="48" spans="1:15" x14ac:dyDescent="0.25">
      <c r="A48" t="s">
        <v>2225</v>
      </c>
      <c r="B48" t="s">
        <v>191</v>
      </c>
      <c r="C48" s="24" t="s">
        <v>450</v>
      </c>
      <c r="D48" s="24" t="s">
        <v>1542</v>
      </c>
      <c r="E48" s="39">
        <v>876448000</v>
      </c>
      <c r="G48" s="39">
        <v>0</v>
      </c>
      <c r="H48" s="39">
        <v>876448000</v>
      </c>
      <c r="I48" s="39">
        <v>0</v>
      </c>
      <c r="J48" s="39">
        <v>876448000</v>
      </c>
      <c r="K48" s="39">
        <v>53269988</v>
      </c>
      <c r="L48" s="39">
        <v>538564036</v>
      </c>
      <c r="M48" s="39">
        <v>53269988</v>
      </c>
      <c r="N48" s="39">
        <v>538564036</v>
      </c>
      <c r="O48" s="39">
        <v>61.45</v>
      </c>
    </row>
    <row r="49" spans="1:15" x14ac:dyDescent="0.25">
      <c r="A49" t="s">
        <v>2225</v>
      </c>
      <c r="B49" t="s">
        <v>188</v>
      </c>
      <c r="C49" s="24" t="s">
        <v>449</v>
      </c>
      <c r="D49" s="24" t="s">
        <v>1541</v>
      </c>
      <c r="E49" s="39">
        <v>754023000</v>
      </c>
      <c r="G49" s="39">
        <v>0</v>
      </c>
      <c r="H49" s="39">
        <v>754023000</v>
      </c>
      <c r="I49" s="39">
        <v>0</v>
      </c>
      <c r="J49" s="39">
        <v>754023000</v>
      </c>
      <c r="K49" s="39">
        <v>60752901</v>
      </c>
      <c r="L49" s="39">
        <v>486527122</v>
      </c>
      <c r="M49" s="39">
        <v>60752901</v>
      </c>
      <c r="N49" s="39">
        <v>486527122</v>
      </c>
      <c r="O49" s="39">
        <v>64.52</v>
      </c>
    </row>
    <row r="50" spans="1:15" x14ac:dyDescent="0.25">
      <c r="A50" t="s">
        <v>2225</v>
      </c>
      <c r="B50" t="s">
        <v>448</v>
      </c>
      <c r="C50" s="24" t="s">
        <v>447</v>
      </c>
      <c r="D50" s="24" t="s">
        <v>1870</v>
      </c>
      <c r="E50" s="39">
        <v>43472000</v>
      </c>
      <c r="G50" s="39">
        <v>0</v>
      </c>
      <c r="H50" s="39">
        <v>43472000</v>
      </c>
      <c r="I50" s="39">
        <v>0</v>
      </c>
      <c r="J50" s="39">
        <v>43472000</v>
      </c>
      <c r="K50" s="39">
        <v>3778808</v>
      </c>
      <c r="L50" s="39">
        <v>29642634</v>
      </c>
      <c r="M50" s="39">
        <v>3778808</v>
      </c>
      <c r="N50" s="39">
        <v>29642634</v>
      </c>
      <c r="O50" s="39">
        <v>68.19</v>
      </c>
    </row>
    <row r="51" spans="1:15" x14ac:dyDescent="0.25">
      <c r="A51" t="s">
        <v>2225</v>
      </c>
      <c r="B51" t="s">
        <v>185</v>
      </c>
      <c r="C51" s="24" t="s">
        <v>1903</v>
      </c>
      <c r="D51" s="24" t="s">
        <v>1902</v>
      </c>
      <c r="E51" s="39">
        <v>0</v>
      </c>
      <c r="G51" s="39">
        <v>108579000</v>
      </c>
      <c r="H51" s="39">
        <v>108579000</v>
      </c>
      <c r="I51" s="39">
        <v>0</v>
      </c>
      <c r="J51" s="39">
        <v>108579000</v>
      </c>
      <c r="K51" s="39">
        <v>8200900</v>
      </c>
      <c r="L51" s="39">
        <v>65591528</v>
      </c>
      <c r="M51" s="39">
        <v>8200900</v>
      </c>
      <c r="N51" s="39">
        <v>65591528</v>
      </c>
      <c r="O51" s="39">
        <v>60.41</v>
      </c>
    </row>
    <row r="52" spans="1:15" x14ac:dyDescent="0.25">
      <c r="A52" t="s">
        <v>2225</v>
      </c>
      <c r="B52" t="s">
        <v>179</v>
      </c>
      <c r="C52" s="24" t="s">
        <v>443</v>
      </c>
      <c r="D52" s="24" t="s">
        <v>444</v>
      </c>
      <c r="E52" s="39">
        <v>410358000</v>
      </c>
      <c r="G52" s="39">
        <v>0</v>
      </c>
      <c r="H52" s="39">
        <v>410358000</v>
      </c>
      <c r="I52" s="39">
        <v>0</v>
      </c>
      <c r="J52" s="39">
        <v>410358000</v>
      </c>
      <c r="K52" s="39">
        <v>26598050</v>
      </c>
      <c r="L52" s="39">
        <v>251074681</v>
      </c>
      <c r="M52" s="39">
        <v>26598050</v>
      </c>
      <c r="N52" s="39">
        <v>251074681</v>
      </c>
      <c r="O52" s="39">
        <v>61.18</v>
      </c>
    </row>
    <row r="53" spans="1:15" x14ac:dyDescent="0.25">
      <c r="A53" t="s">
        <v>2225</v>
      </c>
      <c r="B53" t="s">
        <v>1540</v>
      </c>
      <c r="C53" s="24" t="s">
        <v>1539</v>
      </c>
      <c r="D53" s="24" t="s">
        <v>442</v>
      </c>
      <c r="E53" s="39">
        <v>273570000</v>
      </c>
      <c r="G53" s="39">
        <v>0</v>
      </c>
      <c r="H53" s="39">
        <v>273570000</v>
      </c>
      <c r="I53" s="39">
        <v>0</v>
      </c>
      <c r="J53" s="39">
        <v>273570000</v>
      </c>
      <c r="K53" s="39">
        <v>17732800</v>
      </c>
      <c r="L53" s="39">
        <v>167386687</v>
      </c>
      <c r="M53" s="39">
        <v>17732800</v>
      </c>
      <c r="N53" s="39">
        <v>167386687</v>
      </c>
      <c r="O53" s="39">
        <v>61.19</v>
      </c>
    </row>
    <row r="54" spans="1:15" x14ac:dyDescent="0.25">
      <c r="A54" t="s">
        <v>2225</v>
      </c>
      <c r="B54" t="s">
        <v>1538</v>
      </c>
      <c r="C54" s="24" t="s">
        <v>1537</v>
      </c>
      <c r="D54" s="24" t="s">
        <v>1536</v>
      </c>
      <c r="E54" s="39">
        <v>11876000</v>
      </c>
      <c r="G54" s="39">
        <v>0</v>
      </c>
      <c r="H54" s="39">
        <v>11876000</v>
      </c>
      <c r="I54" s="39">
        <v>0</v>
      </c>
      <c r="J54" s="39">
        <v>11876000</v>
      </c>
      <c r="K54" s="39">
        <v>713284</v>
      </c>
      <c r="L54" s="39">
        <v>7106479</v>
      </c>
      <c r="M54" s="39">
        <v>713284</v>
      </c>
      <c r="N54" s="39">
        <v>7106479</v>
      </c>
      <c r="O54" s="39">
        <v>59.84</v>
      </c>
    </row>
    <row r="55" spans="1:15" x14ac:dyDescent="0.25">
      <c r="A55" t="s">
        <v>2225</v>
      </c>
      <c r="B55" t="s">
        <v>176</v>
      </c>
      <c r="C55" s="24" t="s">
        <v>441</v>
      </c>
      <c r="D55" s="24" t="s">
        <v>440</v>
      </c>
      <c r="E55" s="39">
        <v>1147980000</v>
      </c>
      <c r="G55" s="39">
        <v>0</v>
      </c>
      <c r="H55" s="39">
        <v>1147980000</v>
      </c>
      <c r="I55" s="39">
        <v>0</v>
      </c>
      <c r="J55" s="39">
        <v>1147980000</v>
      </c>
      <c r="K55" s="39">
        <v>60144602</v>
      </c>
      <c r="L55" s="39">
        <v>867755112</v>
      </c>
      <c r="M55" s="39">
        <v>72986852</v>
      </c>
      <c r="N55" s="39">
        <v>424313768</v>
      </c>
      <c r="O55" s="39">
        <v>36.96</v>
      </c>
    </row>
    <row r="56" spans="1:15" x14ac:dyDescent="0.25">
      <c r="A56" t="s">
        <v>2225</v>
      </c>
      <c r="B56" t="s">
        <v>173</v>
      </c>
      <c r="C56" s="24" t="s">
        <v>439</v>
      </c>
      <c r="D56" s="24" t="s">
        <v>1535</v>
      </c>
      <c r="E56" s="39">
        <v>276054000</v>
      </c>
      <c r="G56" s="39">
        <v>0</v>
      </c>
      <c r="H56" s="39">
        <v>276054000</v>
      </c>
      <c r="I56" s="39">
        <v>0</v>
      </c>
      <c r="J56" s="39">
        <v>276054000</v>
      </c>
      <c r="K56" s="39">
        <v>35809027</v>
      </c>
      <c r="L56" s="39">
        <v>195438957</v>
      </c>
      <c r="M56" s="39">
        <v>20186362</v>
      </c>
      <c r="N56" s="39">
        <v>57415206</v>
      </c>
      <c r="O56" s="39">
        <v>20.8</v>
      </c>
    </row>
    <row r="57" spans="1:15" x14ac:dyDescent="0.25">
      <c r="A57" t="s">
        <v>2225</v>
      </c>
      <c r="B57" t="s">
        <v>170</v>
      </c>
      <c r="C57" s="24" t="s">
        <v>1724</v>
      </c>
      <c r="D57" s="24" t="s">
        <v>1723</v>
      </c>
      <c r="E57" s="39">
        <v>47192000</v>
      </c>
      <c r="G57" s="39">
        <v>0</v>
      </c>
      <c r="H57" s="39">
        <v>47192000</v>
      </c>
      <c r="I57" s="39">
        <v>0</v>
      </c>
      <c r="J57" s="39">
        <v>47192000</v>
      </c>
      <c r="K57" s="39">
        <v>0</v>
      </c>
      <c r="L57" s="39">
        <v>2214950</v>
      </c>
      <c r="M57" s="39">
        <v>0</v>
      </c>
      <c r="N57" s="39">
        <v>2214950</v>
      </c>
      <c r="O57" s="39">
        <v>4.6900000000000004</v>
      </c>
    </row>
    <row r="58" spans="1:15" x14ac:dyDescent="0.25">
      <c r="A58" t="s">
        <v>2225</v>
      </c>
      <c r="B58" t="s">
        <v>167</v>
      </c>
      <c r="C58" s="24" t="s">
        <v>437</v>
      </c>
      <c r="D58" s="24" t="s">
        <v>434</v>
      </c>
      <c r="E58" s="39">
        <v>108000000</v>
      </c>
      <c r="G58" s="39">
        <v>0</v>
      </c>
      <c r="H58" s="39">
        <v>108000000</v>
      </c>
      <c r="I58" s="39">
        <v>0</v>
      </c>
      <c r="J58" s="39">
        <v>108000000</v>
      </c>
      <c r="K58" s="39">
        <v>25152353</v>
      </c>
      <c r="L58" s="39">
        <v>106450060</v>
      </c>
      <c r="M58" s="39">
        <v>7752466</v>
      </c>
      <c r="N58" s="39">
        <v>25873580</v>
      </c>
      <c r="O58" s="39">
        <v>23.96</v>
      </c>
    </row>
    <row r="59" spans="1:15" x14ac:dyDescent="0.25">
      <c r="A59" t="s">
        <v>2225</v>
      </c>
      <c r="B59" t="s">
        <v>164</v>
      </c>
      <c r="C59" s="24" t="s">
        <v>435</v>
      </c>
      <c r="D59" s="24" t="s">
        <v>1534</v>
      </c>
      <c r="E59" s="39">
        <v>19900000</v>
      </c>
      <c r="G59" s="39">
        <v>0</v>
      </c>
      <c r="H59" s="39">
        <v>19900000</v>
      </c>
      <c r="I59" s="39">
        <v>0</v>
      </c>
      <c r="J59" s="39">
        <v>19900000</v>
      </c>
      <c r="K59" s="39">
        <v>0</v>
      </c>
      <c r="L59" s="39">
        <v>19900000</v>
      </c>
      <c r="M59" s="39">
        <v>0</v>
      </c>
      <c r="N59" s="39">
        <v>0</v>
      </c>
      <c r="O59" s="39">
        <v>0</v>
      </c>
    </row>
    <row r="60" spans="1:15" x14ac:dyDescent="0.25">
      <c r="A60" t="s">
        <v>2225</v>
      </c>
      <c r="B60" t="s">
        <v>161</v>
      </c>
      <c r="C60" s="24" t="s">
        <v>433</v>
      </c>
      <c r="D60" s="24" t="s">
        <v>436</v>
      </c>
      <c r="E60" s="39">
        <v>93962000</v>
      </c>
      <c r="G60" s="39">
        <v>0</v>
      </c>
      <c r="H60" s="39">
        <v>93962000</v>
      </c>
      <c r="I60" s="39">
        <v>0</v>
      </c>
      <c r="J60" s="39">
        <v>93962000</v>
      </c>
      <c r="K60" s="39">
        <v>10656674</v>
      </c>
      <c r="L60" s="39">
        <v>60474343</v>
      </c>
      <c r="M60" s="39">
        <v>12433896</v>
      </c>
      <c r="N60" s="39">
        <v>22927072</v>
      </c>
      <c r="O60" s="39">
        <v>24.4</v>
      </c>
    </row>
    <row r="61" spans="1:15" x14ac:dyDescent="0.25">
      <c r="A61" t="s">
        <v>2225</v>
      </c>
      <c r="B61" t="s">
        <v>431</v>
      </c>
      <c r="C61" s="24" t="s">
        <v>430</v>
      </c>
      <c r="D61" s="24" t="s">
        <v>429</v>
      </c>
      <c r="E61" s="39">
        <v>7000000</v>
      </c>
      <c r="G61" s="39">
        <v>0</v>
      </c>
      <c r="H61" s="39">
        <v>7000000</v>
      </c>
      <c r="I61" s="39">
        <v>0</v>
      </c>
      <c r="J61" s="39">
        <v>7000000</v>
      </c>
      <c r="K61" s="39">
        <v>0</v>
      </c>
      <c r="L61" s="39">
        <v>6399604</v>
      </c>
      <c r="M61" s="39">
        <v>0</v>
      </c>
      <c r="N61" s="39">
        <v>6399604</v>
      </c>
      <c r="O61" s="39">
        <v>91.42</v>
      </c>
    </row>
    <row r="62" spans="1:15" x14ac:dyDescent="0.25">
      <c r="A62" t="s">
        <v>2225</v>
      </c>
      <c r="B62" t="s">
        <v>158</v>
      </c>
      <c r="C62" s="24" t="s">
        <v>428</v>
      </c>
      <c r="D62" s="24" t="s">
        <v>1533</v>
      </c>
      <c r="E62" s="39">
        <v>867926000</v>
      </c>
      <c r="G62" s="39">
        <v>0</v>
      </c>
      <c r="H62" s="39">
        <v>867926000</v>
      </c>
      <c r="I62" s="39">
        <v>0</v>
      </c>
      <c r="J62" s="39">
        <v>867926000</v>
      </c>
      <c r="K62" s="39">
        <v>24335575</v>
      </c>
      <c r="L62" s="39">
        <v>672047877</v>
      </c>
      <c r="M62" s="39">
        <v>52800490</v>
      </c>
      <c r="N62" s="39">
        <v>366630284</v>
      </c>
      <c r="O62" s="39">
        <v>42.24</v>
      </c>
    </row>
    <row r="63" spans="1:15" x14ac:dyDescent="0.25">
      <c r="A63" t="s">
        <v>2225</v>
      </c>
      <c r="B63" t="s">
        <v>155</v>
      </c>
      <c r="C63" s="24" t="s">
        <v>426</v>
      </c>
      <c r="D63" s="24" t="s">
        <v>141</v>
      </c>
      <c r="E63" s="39">
        <v>116664000</v>
      </c>
      <c r="G63" s="39">
        <v>0</v>
      </c>
      <c r="H63" s="39">
        <v>116664000</v>
      </c>
      <c r="I63" s="39">
        <v>0</v>
      </c>
      <c r="J63" s="39">
        <v>116664000</v>
      </c>
      <c r="K63" s="39">
        <v>3478764</v>
      </c>
      <c r="L63" s="39">
        <v>116664000</v>
      </c>
      <c r="M63" s="39">
        <v>9696343</v>
      </c>
      <c r="N63" s="39">
        <v>75909251</v>
      </c>
      <c r="O63" s="39">
        <v>65.069999999999993</v>
      </c>
    </row>
    <row r="64" spans="1:15" x14ac:dyDescent="0.25">
      <c r="A64" t="s">
        <v>2225</v>
      </c>
      <c r="B64" t="s">
        <v>152</v>
      </c>
      <c r="C64" s="24" t="s">
        <v>424</v>
      </c>
      <c r="D64" s="24" t="s">
        <v>1722</v>
      </c>
      <c r="E64" s="39">
        <v>0</v>
      </c>
      <c r="G64" s="39">
        <v>8214704</v>
      </c>
      <c r="H64" s="39">
        <v>8214704</v>
      </c>
      <c r="I64" s="39">
        <v>0</v>
      </c>
      <c r="J64" s="39">
        <v>8214704</v>
      </c>
      <c r="K64" s="39">
        <v>0</v>
      </c>
      <c r="L64" s="39">
        <v>8214704</v>
      </c>
      <c r="M64" s="39">
        <v>0</v>
      </c>
      <c r="N64" s="39">
        <v>8214704</v>
      </c>
      <c r="O64" s="39">
        <v>1000</v>
      </c>
    </row>
    <row r="65" spans="1:15" x14ac:dyDescent="0.25">
      <c r="A65" t="s">
        <v>2225</v>
      </c>
      <c r="B65" t="s">
        <v>149</v>
      </c>
      <c r="C65" s="24" t="s">
        <v>422</v>
      </c>
      <c r="D65" s="24" t="s">
        <v>1532</v>
      </c>
      <c r="E65" s="39">
        <v>69113000</v>
      </c>
      <c r="G65" s="39">
        <v>0</v>
      </c>
      <c r="H65" s="39">
        <v>69113000</v>
      </c>
      <c r="I65" s="39">
        <v>0</v>
      </c>
      <c r="J65" s="39">
        <v>69113000</v>
      </c>
      <c r="K65" s="39">
        <v>5711091</v>
      </c>
      <c r="L65" s="39">
        <v>48494364</v>
      </c>
      <c r="M65" s="39">
        <v>5942211</v>
      </c>
      <c r="N65" s="39">
        <v>48341918</v>
      </c>
      <c r="O65" s="39">
        <v>69.95</v>
      </c>
    </row>
    <row r="66" spans="1:15" x14ac:dyDescent="0.25">
      <c r="A66" t="s">
        <v>2225</v>
      </c>
      <c r="B66" t="s">
        <v>146</v>
      </c>
      <c r="C66" s="24" t="s">
        <v>420</v>
      </c>
      <c r="D66" s="24" t="s">
        <v>1531</v>
      </c>
      <c r="E66" s="39">
        <v>12978000</v>
      </c>
      <c r="G66" s="39">
        <v>0</v>
      </c>
      <c r="H66" s="39">
        <v>12978000</v>
      </c>
      <c r="I66" s="39">
        <v>0</v>
      </c>
      <c r="J66" s="39">
        <v>12978000</v>
      </c>
      <c r="K66" s="39">
        <v>199316</v>
      </c>
      <c r="L66" s="39">
        <v>9116124</v>
      </c>
      <c r="M66" s="39">
        <v>2493316</v>
      </c>
      <c r="N66" s="39">
        <v>9116124</v>
      </c>
      <c r="O66" s="39">
        <v>70.239999999999995</v>
      </c>
    </row>
    <row r="67" spans="1:15" x14ac:dyDescent="0.25">
      <c r="A67" t="s">
        <v>2225</v>
      </c>
      <c r="B67" t="s">
        <v>143</v>
      </c>
      <c r="C67" s="24" t="s">
        <v>418</v>
      </c>
      <c r="D67" s="24" t="s">
        <v>419</v>
      </c>
      <c r="E67" s="39">
        <v>325171000</v>
      </c>
      <c r="G67" s="39">
        <v>-8214704</v>
      </c>
      <c r="H67" s="39">
        <v>316956296</v>
      </c>
      <c r="I67" s="39">
        <v>0</v>
      </c>
      <c r="J67" s="39">
        <v>316956296</v>
      </c>
      <c r="K67" s="39">
        <v>8469710</v>
      </c>
      <c r="L67" s="39">
        <v>301122604</v>
      </c>
      <c r="M67" s="39">
        <v>28191926</v>
      </c>
      <c r="N67" s="39">
        <v>98468206</v>
      </c>
      <c r="O67" s="39">
        <v>31.07</v>
      </c>
    </row>
    <row r="68" spans="1:15" x14ac:dyDescent="0.25">
      <c r="A68" t="s">
        <v>2225</v>
      </c>
      <c r="B68" t="s">
        <v>1530</v>
      </c>
      <c r="C68" s="24" t="s">
        <v>1529</v>
      </c>
      <c r="D68" s="24" t="s">
        <v>1528</v>
      </c>
      <c r="E68" s="39">
        <v>325171000</v>
      </c>
      <c r="G68" s="39">
        <v>-8214704</v>
      </c>
      <c r="H68" s="39">
        <v>316956296</v>
      </c>
      <c r="I68" s="39">
        <v>0</v>
      </c>
      <c r="J68" s="39">
        <v>316956296</v>
      </c>
      <c r="K68" s="39">
        <v>8469710</v>
      </c>
      <c r="L68" s="39">
        <v>301122604</v>
      </c>
      <c r="M68" s="39">
        <v>28191926</v>
      </c>
      <c r="N68" s="39">
        <v>98468206</v>
      </c>
      <c r="O68" s="39">
        <v>31.07</v>
      </c>
    </row>
    <row r="69" spans="1:15" x14ac:dyDescent="0.25">
      <c r="A69" t="s">
        <v>2225</v>
      </c>
      <c r="B69" t="s">
        <v>140</v>
      </c>
      <c r="C69" s="24" t="s">
        <v>417</v>
      </c>
      <c r="D69" s="24" t="s">
        <v>138</v>
      </c>
      <c r="E69" s="39">
        <v>70000000</v>
      </c>
      <c r="G69" s="39">
        <v>0</v>
      </c>
      <c r="H69" s="39">
        <v>70000000</v>
      </c>
      <c r="I69" s="39">
        <v>0</v>
      </c>
      <c r="J69" s="39">
        <v>70000000</v>
      </c>
      <c r="K69" s="39">
        <v>0</v>
      </c>
      <c r="L69" s="39">
        <v>70000000</v>
      </c>
      <c r="M69" s="39">
        <v>0</v>
      </c>
      <c r="N69" s="39">
        <v>70000000</v>
      </c>
      <c r="O69" s="39">
        <v>1000</v>
      </c>
    </row>
    <row r="70" spans="1:15" x14ac:dyDescent="0.25">
      <c r="A70" t="s">
        <v>2225</v>
      </c>
      <c r="B70" t="s">
        <v>1527</v>
      </c>
      <c r="C70" s="24" t="s">
        <v>1526</v>
      </c>
      <c r="D70" s="24" t="s">
        <v>1525</v>
      </c>
      <c r="E70" s="39">
        <v>70000000</v>
      </c>
      <c r="G70" s="39">
        <v>0</v>
      </c>
      <c r="H70" s="39">
        <v>70000000</v>
      </c>
      <c r="I70" s="39">
        <v>0</v>
      </c>
      <c r="J70" s="39">
        <v>70000000</v>
      </c>
      <c r="K70" s="39">
        <v>0</v>
      </c>
      <c r="L70" s="39">
        <v>70000000</v>
      </c>
      <c r="M70" s="39">
        <v>0</v>
      </c>
      <c r="N70" s="39">
        <v>70000000</v>
      </c>
      <c r="O70" s="39">
        <v>1000</v>
      </c>
    </row>
    <row r="71" spans="1:15" x14ac:dyDescent="0.25">
      <c r="A71" t="s">
        <v>2225</v>
      </c>
      <c r="B71" t="s">
        <v>137</v>
      </c>
      <c r="C71" s="24" t="s">
        <v>416</v>
      </c>
      <c r="D71" s="24" t="s">
        <v>1524</v>
      </c>
      <c r="E71" s="39">
        <v>120000000</v>
      </c>
      <c r="G71" s="39">
        <v>0</v>
      </c>
      <c r="H71" s="39">
        <v>120000000</v>
      </c>
      <c r="I71" s="39">
        <v>0</v>
      </c>
      <c r="J71" s="39">
        <v>120000000</v>
      </c>
      <c r="K71" s="39">
        <v>6476694</v>
      </c>
      <c r="L71" s="39">
        <v>54938868</v>
      </c>
      <c r="M71" s="39">
        <v>6476694</v>
      </c>
      <c r="N71" s="39">
        <v>54938868</v>
      </c>
      <c r="O71" s="39">
        <v>45.78</v>
      </c>
    </row>
    <row r="72" spans="1:15" x14ac:dyDescent="0.25">
      <c r="A72" t="s">
        <v>2225</v>
      </c>
      <c r="B72" t="s">
        <v>415</v>
      </c>
      <c r="C72" s="24" t="s">
        <v>414</v>
      </c>
      <c r="D72" s="24" t="s">
        <v>1523</v>
      </c>
      <c r="E72" s="39">
        <v>41200000</v>
      </c>
      <c r="G72" s="39">
        <v>-300000</v>
      </c>
      <c r="H72" s="39">
        <v>40900000</v>
      </c>
      <c r="I72" s="39">
        <v>0</v>
      </c>
      <c r="J72" s="39">
        <v>40900000</v>
      </c>
      <c r="K72" s="39">
        <v>2574440</v>
      </c>
      <c r="L72" s="39">
        <v>22069330</v>
      </c>
      <c r="M72" s="39">
        <v>2574440</v>
      </c>
      <c r="N72" s="39">
        <v>22069330</v>
      </c>
      <c r="O72" s="39">
        <v>53.96</v>
      </c>
    </row>
    <row r="73" spans="1:15" x14ac:dyDescent="0.25">
      <c r="A73" t="s">
        <v>2225</v>
      </c>
      <c r="B73" t="s">
        <v>412</v>
      </c>
      <c r="C73" s="24" t="s">
        <v>411</v>
      </c>
      <c r="D73" s="24" t="s">
        <v>410</v>
      </c>
      <c r="E73" s="39">
        <v>14800000</v>
      </c>
      <c r="G73" s="39">
        <v>0</v>
      </c>
      <c r="H73" s="39">
        <v>14800000</v>
      </c>
      <c r="I73" s="39">
        <v>0</v>
      </c>
      <c r="J73" s="39">
        <v>14800000</v>
      </c>
      <c r="K73" s="39">
        <v>388430</v>
      </c>
      <c r="L73" s="39">
        <v>2659540</v>
      </c>
      <c r="M73" s="39">
        <v>388430</v>
      </c>
      <c r="N73" s="39">
        <v>2659540</v>
      </c>
      <c r="O73" s="39">
        <v>17.97</v>
      </c>
    </row>
    <row r="74" spans="1:15" x14ac:dyDescent="0.25">
      <c r="A74" t="s">
        <v>2225</v>
      </c>
      <c r="B74" t="s">
        <v>409</v>
      </c>
      <c r="C74" s="24" t="s">
        <v>408</v>
      </c>
      <c r="D74" s="24" t="s">
        <v>407</v>
      </c>
      <c r="E74" s="39">
        <v>4300000</v>
      </c>
      <c r="G74" s="39">
        <v>0</v>
      </c>
      <c r="H74" s="39">
        <v>4300000</v>
      </c>
      <c r="I74" s="39">
        <v>0</v>
      </c>
      <c r="J74" s="39">
        <v>4300000</v>
      </c>
      <c r="K74" s="39">
        <v>0</v>
      </c>
      <c r="L74" s="39">
        <v>703760</v>
      </c>
      <c r="M74" s="39">
        <v>0</v>
      </c>
      <c r="N74" s="39">
        <v>703760</v>
      </c>
      <c r="O74" s="39">
        <v>16.37</v>
      </c>
    </row>
    <row r="75" spans="1:15" x14ac:dyDescent="0.25">
      <c r="A75" t="s">
        <v>2225</v>
      </c>
      <c r="B75" t="s">
        <v>406</v>
      </c>
      <c r="C75" s="24" t="s">
        <v>405</v>
      </c>
      <c r="D75" s="24" t="s">
        <v>1522</v>
      </c>
      <c r="E75" s="39">
        <v>59700000</v>
      </c>
      <c r="G75" s="39">
        <v>0</v>
      </c>
      <c r="H75" s="39">
        <v>59700000</v>
      </c>
      <c r="I75" s="39">
        <v>0</v>
      </c>
      <c r="J75" s="39">
        <v>59700000</v>
      </c>
      <c r="K75" s="39">
        <v>3504504</v>
      </c>
      <c r="L75" s="39">
        <v>29496918</v>
      </c>
      <c r="M75" s="39">
        <v>3504504</v>
      </c>
      <c r="N75" s="39">
        <v>29496918</v>
      </c>
      <c r="O75" s="39">
        <v>49.41</v>
      </c>
    </row>
    <row r="76" spans="1:15" x14ac:dyDescent="0.25">
      <c r="A76" t="s">
        <v>2225</v>
      </c>
      <c r="B76" t="s">
        <v>1721</v>
      </c>
      <c r="C76" s="24" t="s">
        <v>1720</v>
      </c>
      <c r="D76" s="24" t="s">
        <v>1719</v>
      </c>
      <c r="E76" s="39">
        <v>0</v>
      </c>
      <c r="G76" s="39">
        <v>300000</v>
      </c>
      <c r="H76" s="39">
        <v>300000</v>
      </c>
      <c r="I76" s="39">
        <v>0</v>
      </c>
      <c r="J76" s="39">
        <v>300000</v>
      </c>
      <c r="K76" s="39">
        <v>9320</v>
      </c>
      <c r="L76" s="39">
        <v>9320</v>
      </c>
      <c r="M76" s="39">
        <v>9320</v>
      </c>
      <c r="N76" s="39">
        <v>9320</v>
      </c>
      <c r="O76" s="39">
        <v>3.11</v>
      </c>
    </row>
    <row r="77" spans="1:15" x14ac:dyDescent="0.25">
      <c r="A77" t="s">
        <v>2225</v>
      </c>
      <c r="B77" t="s">
        <v>134</v>
      </c>
      <c r="C77" s="24" t="s">
        <v>403</v>
      </c>
      <c r="D77" s="24" t="s">
        <v>1521</v>
      </c>
      <c r="E77" s="39">
        <v>20000000</v>
      </c>
      <c r="G77" s="39">
        <v>0</v>
      </c>
      <c r="H77" s="39">
        <v>20000000</v>
      </c>
      <c r="I77" s="39">
        <v>0</v>
      </c>
      <c r="J77" s="39">
        <v>20000000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</row>
    <row r="78" spans="1:15" x14ac:dyDescent="0.25">
      <c r="A78" t="s">
        <v>2225</v>
      </c>
      <c r="B78" t="s">
        <v>1520</v>
      </c>
      <c r="C78" s="24" t="s">
        <v>1519</v>
      </c>
      <c r="D78" s="24" t="s">
        <v>1518</v>
      </c>
      <c r="E78" s="39">
        <v>20000000</v>
      </c>
      <c r="G78" s="39">
        <v>0</v>
      </c>
      <c r="H78" s="39">
        <v>20000000</v>
      </c>
      <c r="I78" s="39">
        <v>0</v>
      </c>
      <c r="J78" s="39">
        <v>20000000</v>
      </c>
      <c r="K78" s="39">
        <v>0</v>
      </c>
      <c r="L78" s="39">
        <v>0</v>
      </c>
      <c r="M78" s="39">
        <v>0</v>
      </c>
      <c r="N78" s="39">
        <v>0</v>
      </c>
      <c r="O78" s="39">
        <v>0</v>
      </c>
    </row>
    <row r="79" spans="1:15" x14ac:dyDescent="0.25">
      <c r="A79" t="s">
        <v>2225</v>
      </c>
      <c r="B79" t="s">
        <v>131</v>
      </c>
      <c r="C79" s="24" t="s">
        <v>402</v>
      </c>
      <c r="D79" s="24" t="s">
        <v>401</v>
      </c>
      <c r="E79" s="39">
        <v>31000000</v>
      </c>
      <c r="G79" s="39">
        <v>0</v>
      </c>
      <c r="H79" s="39">
        <v>31000000</v>
      </c>
      <c r="I79" s="39">
        <v>0</v>
      </c>
      <c r="J79" s="39">
        <v>31000000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</row>
    <row r="80" spans="1:15" x14ac:dyDescent="0.25">
      <c r="A80" t="s">
        <v>2225</v>
      </c>
      <c r="B80" t="s">
        <v>128</v>
      </c>
      <c r="C80" s="24" t="s">
        <v>397</v>
      </c>
      <c r="D80" s="24" t="s">
        <v>123</v>
      </c>
      <c r="E80" s="39">
        <v>103000000</v>
      </c>
      <c r="G80" s="39">
        <v>0</v>
      </c>
      <c r="H80" s="39">
        <v>103000000</v>
      </c>
      <c r="I80" s="39">
        <v>0</v>
      </c>
      <c r="J80" s="39">
        <v>103000000</v>
      </c>
      <c r="K80" s="39">
        <v>0</v>
      </c>
      <c r="L80" s="39">
        <v>63497213</v>
      </c>
      <c r="M80" s="39">
        <v>0</v>
      </c>
      <c r="N80" s="39">
        <v>1641213</v>
      </c>
      <c r="O80" s="39">
        <v>1.59</v>
      </c>
    </row>
    <row r="81" spans="1:15" x14ac:dyDescent="0.25">
      <c r="A81" t="s">
        <v>2225</v>
      </c>
      <c r="B81" t="s">
        <v>119</v>
      </c>
      <c r="C81" s="24" t="s">
        <v>394</v>
      </c>
      <c r="D81" s="24" t="s">
        <v>117</v>
      </c>
      <c r="E81" s="39">
        <v>4000000</v>
      </c>
      <c r="G81" s="39">
        <v>0</v>
      </c>
      <c r="H81" s="39">
        <v>4000000</v>
      </c>
      <c r="I81" s="39">
        <v>0</v>
      </c>
      <c r="J81" s="39">
        <v>4000000</v>
      </c>
      <c r="K81" s="39">
        <v>0</v>
      </c>
      <c r="L81" s="39">
        <v>268278</v>
      </c>
      <c r="M81" s="39">
        <v>0</v>
      </c>
      <c r="N81" s="39">
        <v>268278</v>
      </c>
      <c r="O81" s="39">
        <v>6.71</v>
      </c>
    </row>
    <row r="82" spans="1:15" x14ac:dyDescent="0.25">
      <c r="A82" t="s">
        <v>2225</v>
      </c>
      <c r="B82" t="s">
        <v>113</v>
      </c>
      <c r="C82" s="24" t="s">
        <v>1514</v>
      </c>
      <c r="D82" s="24" t="s">
        <v>1513</v>
      </c>
      <c r="E82" s="39">
        <v>2000000</v>
      </c>
      <c r="G82" s="39">
        <v>0</v>
      </c>
      <c r="H82" s="39">
        <v>2000000</v>
      </c>
      <c r="I82" s="39">
        <v>0</v>
      </c>
      <c r="J82" s="39">
        <v>2000000</v>
      </c>
      <c r="K82" s="39">
        <v>0</v>
      </c>
      <c r="L82" s="39">
        <v>141147</v>
      </c>
      <c r="M82" s="39">
        <v>0</v>
      </c>
      <c r="N82" s="39">
        <v>141147</v>
      </c>
      <c r="O82" s="39">
        <v>7.06</v>
      </c>
    </row>
    <row r="83" spans="1:15" x14ac:dyDescent="0.25">
      <c r="A83" t="s">
        <v>2225</v>
      </c>
      <c r="B83" t="s">
        <v>1512</v>
      </c>
      <c r="C83" s="24" t="s">
        <v>1511</v>
      </c>
      <c r="D83" s="24" t="s">
        <v>396</v>
      </c>
      <c r="E83" s="39">
        <v>2000000</v>
      </c>
      <c r="G83" s="39">
        <v>0</v>
      </c>
      <c r="H83" s="39">
        <v>2000000</v>
      </c>
      <c r="I83" s="39">
        <v>0</v>
      </c>
      <c r="J83" s="39">
        <v>2000000</v>
      </c>
      <c r="K83" s="39">
        <v>0</v>
      </c>
      <c r="L83" s="39">
        <v>127131</v>
      </c>
      <c r="M83" s="39">
        <v>0</v>
      </c>
      <c r="N83" s="39">
        <v>127131</v>
      </c>
      <c r="O83" s="39">
        <v>6.36</v>
      </c>
    </row>
    <row r="84" spans="1:15" x14ac:dyDescent="0.25">
      <c r="A84" t="s">
        <v>2225</v>
      </c>
      <c r="B84" t="s">
        <v>1330</v>
      </c>
      <c r="C84" s="24" t="s">
        <v>1510</v>
      </c>
      <c r="D84" s="24" t="s">
        <v>1509</v>
      </c>
      <c r="E84" s="39">
        <v>26128500000</v>
      </c>
      <c r="G84" s="39">
        <v>299947433</v>
      </c>
      <c r="H84" s="39">
        <v>26428447433</v>
      </c>
      <c r="I84" s="39">
        <v>0</v>
      </c>
      <c r="J84" s="39">
        <v>26428447433</v>
      </c>
      <c r="K84" s="39">
        <v>391349632</v>
      </c>
      <c r="L84" s="39">
        <v>22482567211</v>
      </c>
      <c r="M84" s="39">
        <v>2055446530</v>
      </c>
      <c r="N84" s="39">
        <v>12730213961</v>
      </c>
      <c r="O84" s="39">
        <v>48.17</v>
      </c>
    </row>
    <row r="85" spans="1:15" x14ac:dyDescent="0.25">
      <c r="A85" t="s">
        <v>2225</v>
      </c>
      <c r="B85" t="s">
        <v>1327</v>
      </c>
      <c r="C85" s="24" t="s">
        <v>1508</v>
      </c>
      <c r="D85" s="24" t="s">
        <v>358</v>
      </c>
      <c r="E85" s="39">
        <v>26128500000</v>
      </c>
      <c r="G85" s="39">
        <v>299947433</v>
      </c>
      <c r="H85" s="39">
        <v>26428447433</v>
      </c>
      <c r="I85" s="39">
        <v>0</v>
      </c>
      <c r="J85" s="39">
        <v>26428447433</v>
      </c>
      <c r="K85" s="39">
        <v>391349632</v>
      </c>
      <c r="L85" s="39">
        <v>22482567211</v>
      </c>
      <c r="M85" s="39">
        <v>2055446530</v>
      </c>
      <c r="N85" s="39">
        <v>12730213961</v>
      </c>
      <c r="O85" s="39">
        <v>48.17</v>
      </c>
    </row>
    <row r="86" spans="1:15" x14ac:dyDescent="0.25">
      <c r="A86" t="s">
        <v>2225</v>
      </c>
      <c r="B86" t="s">
        <v>1507</v>
      </c>
      <c r="C86" s="24" t="s">
        <v>1506</v>
      </c>
      <c r="D86" s="24" t="s">
        <v>1505</v>
      </c>
      <c r="E86" s="39">
        <v>26128500000</v>
      </c>
      <c r="G86" s="39">
        <v>299947433</v>
      </c>
      <c r="H86" s="39">
        <v>26428447433</v>
      </c>
      <c r="I86" s="39">
        <v>0</v>
      </c>
      <c r="J86" s="39">
        <v>26428447433</v>
      </c>
      <c r="K86" s="39">
        <v>391349632</v>
      </c>
      <c r="L86" s="39">
        <v>22482567211</v>
      </c>
      <c r="M86" s="39">
        <v>2055446530</v>
      </c>
      <c r="N86" s="39">
        <v>12730213961</v>
      </c>
      <c r="O86" s="39">
        <v>48.17</v>
      </c>
    </row>
    <row r="87" spans="1:15" x14ac:dyDescent="0.25">
      <c r="A87" t="s">
        <v>2225</v>
      </c>
      <c r="B87" t="s">
        <v>1504</v>
      </c>
      <c r="C87" s="24" t="s">
        <v>1503</v>
      </c>
      <c r="D87" s="24" t="s">
        <v>1502</v>
      </c>
      <c r="E87" s="39">
        <v>25140849000</v>
      </c>
      <c r="G87" s="39">
        <v>299947433</v>
      </c>
      <c r="H87" s="39">
        <v>25440796433</v>
      </c>
      <c r="I87" s="39">
        <v>0</v>
      </c>
      <c r="J87" s="39">
        <v>25440796433</v>
      </c>
      <c r="K87" s="39">
        <v>359551777</v>
      </c>
      <c r="L87" s="39">
        <v>21824989555</v>
      </c>
      <c r="M87" s="39">
        <v>1989803703</v>
      </c>
      <c r="N87" s="39">
        <v>12226015214</v>
      </c>
      <c r="O87" s="39">
        <v>48.06</v>
      </c>
    </row>
    <row r="88" spans="1:15" x14ac:dyDescent="0.25">
      <c r="A88" t="s">
        <v>2225</v>
      </c>
      <c r="B88" t="s">
        <v>2059</v>
      </c>
      <c r="C88" s="24" t="s">
        <v>2058</v>
      </c>
      <c r="D88" s="24" t="s">
        <v>2057</v>
      </c>
      <c r="E88" s="39">
        <v>17783000000</v>
      </c>
      <c r="G88" s="39">
        <v>0</v>
      </c>
      <c r="H88" s="39">
        <v>17783000000</v>
      </c>
      <c r="I88" s="39">
        <v>0</v>
      </c>
      <c r="J88" s="39">
        <v>17783000000</v>
      </c>
      <c r="K88" s="39">
        <v>223594162</v>
      </c>
      <c r="L88" s="39">
        <v>16007748229</v>
      </c>
      <c r="M88" s="39">
        <v>1528935750</v>
      </c>
      <c r="N88" s="39">
        <v>8648445341</v>
      </c>
      <c r="O88" s="39">
        <v>48.63</v>
      </c>
    </row>
    <row r="89" spans="1:15" x14ac:dyDescent="0.25">
      <c r="A89" t="s">
        <v>2225</v>
      </c>
      <c r="B89" t="s">
        <v>2263</v>
      </c>
      <c r="C89" s="24" t="s">
        <v>2262</v>
      </c>
      <c r="D89" s="24" t="s">
        <v>2261</v>
      </c>
      <c r="E89" s="39">
        <v>17783000000</v>
      </c>
      <c r="G89" s="39">
        <v>0</v>
      </c>
      <c r="H89" s="39">
        <v>17783000000</v>
      </c>
      <c r="I89" s="39">
        <v>0</v>
      </c>
      <c r="J89" s="39">
        <v>17783000000</v>
      </c>
      <c r="K89" s="39">
        <v>223594162</v>
      </c>
      <c r="L89" s="39">
        <v>16007748229</v>
      </c>
      <c r="M89" s="39">
        <v>1528935750</v>
      </c>
      <c r="N89" s="39">
        <v>8648445341</v>
      </c>
      <c r="O89" s="39">
        <v>48.63</v>
      </c>
    </row>
    <row r="90" spans="1:15" x14ac:dyDescent="0.25">
      <c r="A90" t="s">
        <v>2225</v>
      </c>
      <c r="B90" t="s">
        <v>2260</v>
      </c>
      <c r="C90" s="24" t="s">
        <v>2259</v>
      </c>
      <c r="D90" s="24" t="s">
        <v>2258</v>
      </c>
      <c r="E90" s="39">
        <v>17783000000</v>
      </c>
      <c r="G90" s="39">
        <v>0</v>
      </c>
      <c r="H90" s="39">
        <v>17783000000</v>
      </c>
      <c r="I90" s="39">
        <v>0</v>
      </c>
      <c r="J90" s="39">
        <v>17783000000</v>
      </c>
      <c r="K90" s="39">
        <v>223594162</v>
      </c>
      <c r="L90" s="39">
        <v>16007748229</v>
      </c>
      <c r="M90" s="39">
        <v>1528935750</v>
      </c>
      <c r="N90" s="39">
        <v>8648445341</v>
      </c>
      <c r="O90" s="39">
        <v>48.63</v>
      </c>
    </row>
    <row r="91" spans="1:15" x14ac:dyDescent="0.25">
      <c r="A91" t="s">
        <v>2225</v>
      </c>
      <c r="B91" t="s">
        <v>2050</v>
      </c>
      <c r="C91" s="24" t="s">
        <v>2049</v>
      </c>
      <c r="D91" s="24" t="s">
        <v>2048</v>
      </c>
      <c r="E91" s="39">
        <v>613431000</v>
      </c>
      <c r="G91" s="39">
        <v>0</v>
      </c>
      <c r="H91" s="39">
        <v>613431000</v>
      </c>
      <c r="I91" s="39">
        <v>0</v>
      </c>
      <c r="J91" s="39">
        <v>613431000</v>
      </c>
      <c r="K91" s="39">
        <v>0</v>
      </c>
      <c r="L91" s="39">
        <v>522034000</v>
      </c>
      <c r="M91" s="39">
        <v>76127000</v>
      </c>
      <c r="N91" s="39">
        <v>332256508</v>
      </c>
      <c r="O91" s="39">
        <v>54.16</v>
      </c>
    </row>
    <row r="92" spans="1:15" x14ac:dyDescent="0.25">
      <c r="A92" t="s">
        <v>2225</v>
      </c>
      <c r="B92" t="s">
        <v>2257</v>
      </c>
      <c r="C92" s="24" t="s">
        <v>2256</v>
      </c>
      <c r="D92" s="24" t="s">
        <v>2255</v>
      </c>
      <c r="E92" s="39">
        <v>613431000</v>
      </c>
      <c r="G92" s="39">
        <v>0</v>
      </c>
      <c r="H92" s="39">
        <v>613431000</v>
      </c>
      <c r="I92" s="39">
        <v>0</v>
      </c>
      <c r="J92" s="39">
        <v>613431000</v>
      </c>
      <c r="K92" s="39">
        <v>0</v>
      </c>
      <c r="L92" s="39">
        <v>522034000</v>
      </c>
      <c r="M92" s="39">
        <v>76127000</v>
      </c>
      <c r="N92" s="39">
        <v>332256508</v>
      </c>
      <c r="O92" s="39">
        <v>54.16</v>
      </c>
    </row>
    <row r="93" spans="1:15" x14ac:dyDescent="0.25">
      <c r="A93" t="s">
        <v>2225</v>
      </c>
      <c r="B93" t="s">
        <v>2254</v>
      </c>
      <c r="C93" s="24" t="s">
        <v>2253</v>
      </c>
      <c r="D93" s="24" t="s">
        <v>2252</v>
      </c>
      <c r="E93" s="39">
        <v>613431000</v>
      </c>
      <c r="G93" s="39">
        <v>0</v>
      </c>
      <c r="H93" s="39">
        <v>613431000</v>
      </c>
      <c r="I93" s="39">
        <v>0</v>
      </c>
      <c r="J93" s="39">
        <v>613431000</v>
      </c>
      <c r="K93" s="39">
        <v>0</v>
      </c>
      <c r="L93" s="39">
        <v>522034000</v>
      </c>
      <c r="M93" s="39">
        <v>76127000</v>
      </c>
      <c r="N93" s="39">
        <v>332256508</v>
      </c>
      <c r="O93" s="39">
        <v>54.16</v>
      </c>
    </row>
    <row r="94" spans="1:15" x14ac:dyDescent="0.25">
      <c r="A94" t="s">
        <v>2225</v>
      </c>
      <c r="B94" t="s">
        <v>2041</v>
      </c>
      <c r="C94" s="24" t="s">
        <v>2040</v>
      </c>
      <c r="D94" s="24" t="s">
        <v>351</v>
      </c>
      <c r="E94" s="39">
        <v>6744418000</v>
      </c>
      <c r="G94" s="39">
        <v>299947433</v>
      </c>
      <c r="H94" s="39">
        <v>7044365433</v>
      </c>
      <c r="I94" s="39">
        <v>0</v>
      </c>
      <c r="J94" s="39">
        <v>7044365433</v>
      </c>
      <c r="K94" s="39">
        <v>135957615</v>
      </c>
      <c r="L94" s="39">
        <v>5295207326</v>
      </c>
      <c r="M94" s="39">
        <v>384740953</v>
      </c>
      <c r="N94" s="39">
        <v>3245313365</v>
      </c>
      <c r="O94" s="39">
        <v>46.07</v>
      </c>
    </row>
    <row r="95" spans="1:15" x14ac:dyDescent="0.25">
      <c r="A95" t="s">
        <v>2225</v>
      </c>
      <c r="B95" t="s">
        <v>2251</v>
      </c>
      <c r="C95" s="24" t="s">
        <v>2250</v>
      </c>
      <c r="D95" s="24" t="s">
        <v>2249</v>
      </c>
      <c r="E95" s="39">
        <v>495500000</v>
      </c>
      <c r="G95" s="39">
        <v>318847433</v>
      </c>
      <c r="H95" s="39">
        <v>814347433</v>
      </c>
      <c r="I95" s="39">
        <v>0</v>
      </c>
      <c r="J95" s="39">
        <v>814347433</v>
      </c>
      <c r="K95" s="39">
        <v>1506106</v>
      </c>
      <c r="L95" s="39">
        <v>406697551</v>
      </c>
      <c r="M95" s="39">
        <v>11706909</v>
      </c>
      <c r="N95" s="39">
        <v>277783469</v>
      </c>
      <c r="O95" s="39">
        <v>34.11</v>
      </c>
    </row>
    <row r="96" spans="1:15" x14ac:dyDescent="0.25">
      <c r="A96" t="s">
        <v>2225</v>
      </c>
      <c r="B96" t="s">
        <v>2248</v>
      </c>
      <c r="C96" s="24" t="s">
        <v>2247</v>
      </c>
      <c r="D96" s="24" t="s">
        <v>2246</v>
      </c>
      <c r="E96" s="39">
        <v>495500000</v>
      </c>
      <c r="G96" s="39">
        <v>318847433</v>
      </c>
      <c r="H96" s="39">
        <v>814347433</v>
      </c>
      <c r="I96" s="39">
        <v>0</v>
      </c>
      <c r="J96" s="39">
        <v>814347433</v>
      </c>
      <c r="K96" s="39">
        <v>1506106</v>
      </c>
      <c r="L96" s="39">
        <v>406697551</v>
      </c>
      <c r="M96" s="39">
        <v>11706909</v>
      </c>
      <c r="N96" s="39">
        <v>277783469</v>
      </c>
      <c r="O96" s="39">
        <v>34.11</v>
      </c>
    </row>
    <row r="97" spans="1:15" x14ac:dyDescent="0.25">
      <c r="A97" t="s">
        <v>2225</v>
      </c>
      <c r="B97" t="s">
        <v>2245</v>
      </c>
      <c r="C97" s="24" t="s">
        <v>2244</v>
      </c>
      <c r="D97" s="24" t="s">
        <v>2243</v>
      </c>
      <c r="E97" s="39">
        <v>6248918000</v>
      </c>
      <c r="G97" s="39">
        <v>-18900000</v>
      </c>
      <c r="H97" s="39">
        <v>6230018000</v>
      </c>
      <c r="I97" s="39">
        <v>0</v>
      </c>
      <c r="J97" s="39">
        <v>6230018000</v>
      </c>
      <c r="K97" s="39">
        <v>134451509</v>
      </c>
      <c r="L97" s="39">
        <v>4888509775</v>
      </c>
      <c r="M97" s="39">
        <v>373034044</v>
      </c>
      <c r="N97" s="39">
        <v>2967529896</v>
      </c>
      <c r="O97" s="39">
        <v>47.63</v>
      </c>
    </row>
    <row r="98" spans="1:15" x14ac:dyDescent="0.25">
      <c r="A98" t="s">
        <v>2225</v>
      </c>
      <c r="B98" t="s">
        <v>2242</v>
      </c>
      <c r="C98" s="24" t="s">
        <v>2241</v>
      </c>
      <c r="D98" s="24" t="s">
        <v>2240</v>
      </c>
      <c r="E98" s="39">
        <v>364253000</v>
      </c>
      <c r="G98" s="39">
        <v>0</v>
      </c>
      <c r="H98" s="39">
        <v>364253000</v>
      </c>
      <c r="I98" s="39">
        <v>0</v>
      </c>
      <c r="J98" s="39">
        <v>364253000</v>
      </c>
      <c r="K98" s="39">
        <v>0</v>
      </c>
      <c r="L98" s="39">
        <v>355996530</v>
      </c>
      <c r="M98" s="39">
        <v>17418853</v>
      </c>
      <c r="N98" s="39">
        <v>257269990</v>
      </c>
      <c r="O98" s="39">
        <v>70.63</v>
      </c>
    </row>
    <row r="99" spans="1:15" x14ac:dyDescent="0.25">
      <c r="A99" t="s">
        <v>2225</v>
      </c>
      <c r="B99" t="s">
        <v>2239</v>
      </c>
      <c r="C99" s="24" t="s">
        <v>2238</v>
      </c>
      <c r="D99" s="24" t="s">
        <v>2237</v>
      </c>
      <c r="E99" s="39">
        <v>5585744000</v>
      </c>
      <c r="G99" s="39">
        <v>-18900000</v>
      </c>
      <c r="H99" s="39">
        <v>5566844000</v>
      </c>
      <c r="I99" s="39">
        <v>0</v>
      </c>
      <c r="J99" s="39">
        <v>5566844000</v>
      </c>
      <c r="K99" s="39">
        <v>130451509</v>
      </c>
      <c r="L99" s="39">
        <v>4257607267</v>
      </c>
      <c r="M99" s="39">
        <v>333675465</v>
      </c>
      <c r="N99" s="39">
        <v>2476796024</v>
      </c>
      <c r="O99" s="39">
        <v>44.49</v>
      </c>
    </row>
    <row r="100" spans="1:15" x14ac:dyDescent="0.25">
      <c r="A100" t="s">
        <v>2225</v>
      </c>
      <c r="B100" t="s">
        <v>2236</v>
      </c>
      <c r="C100" s="24" t="s">
        <v>2235</v>
      </c>
      <c r="D100" s="24" t="s">
        <v>2234</v>
      </c>
      <c r="E100" s="39">
        <v>298921000</v>
      </c>
      <c r="G100" s="39">
        <v>0</v>
      </c>
      <c r="H100" s="39">
        <v>298921000</v>
      </c>
      <c r="I100" s="39">
        <v>0</v>
      </c>
      <c r="J100" s="39">
        <v>298921000</v>
      </c>
      <c r="K100" s="39">
        <v>4000000</v>
      </c>
      <c r="L100" s="39">
        <v>274905978</v>
      </c>
      <c r="M100" s="39">
        <v>21939726</v>
      </c>
      <c r="N100" s="39">
        <v>233463882</v>
      </c>
      <c r="O100" s="39">
        <v>78.099999999999994</v>
      </c>
    </row>
    <row r="101" spans="1:15" x14ac:dyDescent="0.25">
      <c r="A101" t="s">
        <v>2225</v>
      </c>
      <c r="B101" t="s">
        <v>1474</v>
      </c>
      <c r="C101" s="24" t="s">
        <v>1473</v>
      </c>
      <c r="D101" s="24" t="s">
        <v>1472</v>
      </c>
      <c r="E101" s="39">
        <v>987651000</v>
      </c>
      <c r="G101" s="39">
        <v>0</v>
      </c>
      <c r="H101" s="39">
        <v>987651000</v>
      </c>
      <c r="I101" s="39">
        <v>0</v>
      </c>
      <c r="J101" s="39">
        <v>987651000</v>
      </c>
      <c r="K101" s="39">
        <v>31797855</v>
      </c>
      <c r="L101" s="39">
        <v>657577656</v>
      </c>
      <c r="M101" s="39">
        <v>65642827</v>
      </c>
      <c r="N101" s="39">
        <v>504198747</v>
      </c>
      <c r="O101" s="39">
        <v>51.05</v>
      </c>
    </row>
    <row r="102" spans="1:15" x14ac:dyDescent="0.25">
      <c r="A102" t="s">
        <v>2225</v>
      </c>
      <c r="B102" t="s">
        <v>1471</v>
      </c>
      <c r="C102" s="24" t="s">
        <v>1470</v>
      </c>
      <c r="D102" s="24" t="s">
        <v>1469</v>
      </c>
      <c r="E102" s="39">
        <v>20000000</v>
      </c>
      <c r="G102" s="39">
        <v>0</v>
      </c>
      <c r="H102" s="39">
        <v>20000000</v>
      </c>
      <c r="I102" s="39">
        <v>0</v>
      </c>
      <c r="J102" s="39">
        <v>20000000</v>
      </c>
      <c r="K102" s="39">
        <v>0</v>
      </c>
      <c r="L102" s="39">
        <v>0</v>
      </c>
      <c r="M102" s="39">
        <v>0</v>
      </c>
      <c r="N102" s="39">
        <v>0</v>
      </c>
      <c r="O102" s="39">
        <v>0</v>
      </c>
    </row>
    <row r="103" spans="1:15" x14ac:dyDescent="0.25">
      <c r="A103" t="s">
        <v>2225</v>
      </c>
      <c r="B103" t="s">
        <v>2233</v>
      </c>
      <c r="C103" s="24" t="s">
        <v>2232</v>
      </c>
      <c r="D103" s="24" t="s">
        <v>2231</v>
      </c>
      <c r="E103" s="39">
        <v>20000000</v>
      </c>
      <c r="G103" s="39">
        <v>0</v>
      </c>
      <c r="H103" s="39">
        <v>20000000</v>
      </c>
      <c r="I103" s="39">
        <v>0</v>
      </c>
      <c r="J103" s="39">
        <v>20000000</v>
      </c>
      <c r="K103" s="39">
        <v>0</v>
      </c>
      <c r="L103" s="39">
        <v>0</v>
      </c>
      <c r="M103" s="39">
        <v>0</v>
      </c>
      <c r="N103" s="39">
        <v>0</v>
      </c>
      <c r="O103" s="39">
        <v>0</v>
      </c>
    </row>
    <row r="104" spans="1:15" x14ac:dyDescent="0.25">
      <c r="A104" t="s">
        <v>2225</v>
      </c>
      <c r="B104" t="s">
        <v>2230</v>
      </c>
      <c r="C104" s="24" t="s">
        <v>2229</v>
      </c>
      <c r="D104" s="24" t="s">
        <v>2228</v>
      </c>
      <c r="E104" s="39">
        <v>20000000</v>
      </c>
      <c r="G104" s="39">
        <v>0</v>
      </c>
      <c r="H104" s="39">
        <v>20000000</v>
      </c>
      <c r="I104" s="39">
        <v>0</v>
      </c>
      <c r="J104" s="39">
        <v>20000000</v>
      </c>
      <c r="K104" s="39">
        <v>0</v>
      </c>
      <c r="L104" s="39">
        <v>0</v>
      </c>
      <c r="M104" s="39">
        <v>0</v>
      </c>
      <c r="N104" s="39">
        <v>0</v>
      </c>
      <c r="O104" s="39">
        <v>0</v>
      </c>
    </row>
    <row r="105" spans="1:15" x14ac:dyDescent="0.25">
      <c r="A105" t="s">
        <v>2225</v>
      </c>
      <c r="B105" t="s">
        <v>1462</v>
      </c>
      <c r="C105" s="24" t="s">
        <v>1461</v>
      </c>
      <c r="D105" s="24" t="s">
        <v>1460</v>
      </c>
      <c r="E105" s="39">
        <v>967651000</v>
      </c>
      <c r="G105" s="39">
        <v>0</v>
      </c>
      <c r="H105" s="39">
        <v>967651000</v>
      </c>
      <c r="I105" s="39">
        <v>0</v>
      </c>
      <c r="J105" s="39">
        <v>967651000</v>
      </c>
      <c r="K105" s="39">
        <v>31797855</v>
      </c>
      <c r="L105" s="39">
        <v>657577656</v>
      </c>
      <c r="M105" s="39">
        <v>65642827</v>
      </c>
      <c r="N105" s="39">
        <v>504198747</v>
      </c>
      <c r="O105" s="39">
        <v>52.11</v>
      </c>
    </row>
    <row r="106" spans="1:15" x14ac:dyDescent="0.25">
      <c r="A106" t="s">
        <v>2225</v>
      </c>
      <c r="B106" t="s">
        <v>2227</v>
      </c>
      <c r="C106" s="24" t="s">
        <v>2226</v>
      </c>
      <c r="D106" s="24" t="s">
        <v>1457</v>
      </c>
      <c r="E106" s="39">
        <v>967651000</v>
      </c>
      <c r="G106" s="39">
        <v>0</v>
      </c>
      <c r="H106" s="39">
        <v>967651000</v>
      </c>
      <c r="I106" s="39">
        <v>0</v>
      </c>
      <c r="J106" s="39">
        <v>967651000</v>
      </c>
      <c r="K106" s="39">
        <v>31797855</v>
      </c>
      <c r="L106" s="39">
        <v>657577656</v>
      </c>
      <c r="M106" s="39">
        <v>65642827</v>
      </c>
      <c r="N106" s="39">
        <v>504198747</v>
      </c>
      <c r="O106" s="39">
        <v>52.11</v>
      </c>
    </row>
    <row r="107" spans="1:15" x14ac:dyDescent="0.25">
      <c r="A107" t="s">
        <v>2225</v>
      </c>
      <c r="B107" t="s">
        <v>2224</v>
      </c>
      <c r="C107" s="24" t="s">
        <v>2223</v>
      </c>
      <c r="D107" s="24" t="s">
        <v>1454</v>
      </c>
      <c r="E107" s="39">
        <v>967651000</v>
      </c>
      <c r="G107" s="39">
        <v>0</v>
      </c>
      <c r="H107" s="39">
        <v>967651000</v>
      </c>
      <c r="I107" s="39">
        <v>0</v>
      </c>
      <c r="J107" s="39">
        <v>967651000</v>
      </c>
      <c r="K107" s="39">
        <v>31797855</v>
      </c>
      <c r="L107" s="39">
        <v>657577656</v>
      </c>
      <c r="M107" s="39">
        <v>65642827</v>
      </c>
      <c r="N107" s="39">
        <v>504198747</v>
      </c>
      <c r="O107" s="39">
        <v>52.11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opLeftCell="A59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8.85546875" style="39" bestFit="1" customWidth="1"/>
    <col min="6" max="6" width="11.42578125" style="39"/>
    <col min="7" max="7" width="15.140625" style="39" bestFit="1" customWidth="1"/>
    <col min="8" max="8" width="18.85546875" style="39" bestFit="1" customWidth="1"/>
    <col min="9" max="9" width="5" style="39" bestFit="1" customWidth="1"/>
    <col min="10" max="10" width="18.85546875" style="39" bestFit="1" customWidth="1"/>
    <col min="11" max="11" width="16.85546875" style="39" bestFit="1" customWidth="1"/>
    <col min="12" max="12" width="17.85546875" style="39" bestFit="1" customWidth="1"/>
    <col min="13" max="13" width="16.85546875" style="39" bestFit="1" customWidth="1"/>
    <col min="14" max="14" width="17.85546875" style="39" bestFit="1" customWidth="1"/>
    <col min="15" max="15" width="7" style="39" bestFit="1" customWidth="1"/>
  </cols>
  <sheetData>
    <row r="1" spans="1:15" x14ac:dyDescent="0.25">
      <c r="A1" t="s">
        <v>2312</v>
      </c>
      <c r="B1" s="45"/>
      <c r="C1" s="24" t="s">
        <v>2314</v>
      </c>
    </row>
    <row r="2" spans="1:15" x14ac:dyDescent="0.25">
      <c r="A2" t="s">
        <v>2313</v>
      </c>
      <c r="B2" s="45"/>
      <c r="C2" s="24" t="s">
        <v>2312</v>
      </c>
    </row>
    <row r="3" spans="1:15" x14ac:dyDescent="0.25">
      <c r="A3">
        <v>91</v>
      </c>
      <c r="B3" s="45"/>
      <c r="C3" s="24" t="s">
        <v>2311</v>
      </c>
    </row>
    <row r="4" spans="1:15" x14ac:dyDescent="0.25">
      <c r="B4" s="45"/>
      <c r="C4" s="49" t="s">
        <v>315</v>
      </c>
    </row>
    <row r="5" spans="1:15" x14ac:dyDescent="0.25">
      <c r="B5" s="45"/>
      <c r="C5" s="48">
        <v>91</v>
      </c>
      <c r="D5" s="4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x14ac:dyDescent="0.25">
      <c r="B6" s="45"/>
      <c r="C6" t="str">
        <f>MID(17:17,1,1)</f>
        <v>3</v>
      </c>
    </row>
    <row r="7" spans="1:15" x14ac:dyDescent="0.25">
      <c r="B7" s="45"/>
      <c r="C7" s="24"/>
      <c r="D7" t="str">
        <f>MID(C1,FIND("Mes =",C1,1)+5,3)</f>
        <v xml:space="preserve"> 9 </v>
      </c>
      <c r="E7" s="39" t="str">
        <f>MID(C1,FIND("Entidad =",C1,1)+10,3)</f>
        <v>217</v>
      </c>
      <c r="F7" s="39" t="str">
        <f>MID(C1,FIND("Ejecutora =",C1,1)+12,2)</f>
        <v>01</v>
      </c>
      <c r="H7" s="39" t="s">
        <v>1573</v>
      </c>
      <c r="I7" s="39" t="s">
        <v>2310</v>
      </c>
    </row>
    <row r="8" spans="1:15" x14ac:dyDescent="0.25">
      <c r="B8" s="45"/>
      <c r="C8" s="24"/>
      <c r="D8" t="s">
        <v>2309</v>
      </c>
    </row>
    <row r="9" spans="1:15" x14ac:dyDescent="0.25">
      <c r="B9" s="45"/>
      <c r="C9" s="24"/>
    </row>
    <row r="10" spans="1:15" x14ac:dyDescent="0.25">
      <c r="B10" s="45"/>
      <c r="C10" s="24"/>
    </row>
    <row r="11" spans="1:15" x14ac:dyDescent="0.25">
      <c r="B11" s="45"/>
      <c r="C11" s="24"/>
    </row>
    <row r="12" spans="1:15" ht="90" x14ac:dyDescent="0.25">
      <c r="A12" t="s">
        <v>304</v>
      </c>
      <c r="B12" s="44" t="s">
        <v>303</v>
      </c>
      <c r="C12" s="43" t="s">
        <v>302</v>
      </c>
      <c r="D12" s="42" t="s">
        <v>301</v>
      </c>
      <c r="E12" s="41" t="s">
        <v>300</v>
      </c>
      <c r="F12" s="40" t="s">
        <v>299</v>
      </c>
      <c r="G12" s="41" t="s">
        <v>298</v>
      </c>
      <c r="H12" s="40" t="s">
        <v>297</v>
      </c>
      <c r="I12" s="40" t="s">
        <v>296</v>
      </c>
      <c r="J12" s="40" t="s">
        <v>295</v>
      </c>
      <c r="K12" s="40" t="s">
        <v>294</v>
      </c>
      <c r="L12" s="41" t="s">
        <v>293</v>
      </c>
      <c r="M12" s="40" t="s">
        <v>292</v>
      </c>
      <c r="N12" s="41" t="s">
        <v>291</v>
      </c>
      <c r="O12" s="40" t="s">
        <v>290</v>
      </c>
    </row>
    <row r="13" spans="1:15" x14ac:dyDescent="0.25">
      <c r="C13" s="24"/>
    </row>
    <row r="14" spans="1:15" x14ac:dyDescent="0.25">
      <c r="A14" t="s">
        <v>2269</v>
      </c>
      <c r="B14" t="s">
        <v>275</v>
      </c>
      <c r="C14" s="24" t="s">
        <v>274</v>
      </c>
      <c r="D14" s="24" t="s">
        <v>499</v>
      </c>
      <c r="E14" s="39">
        <v>179428241000</v>
      </c>
      <c r="G14" s="39">
        <v>0</v>
      </c>
      <c r="H14" s="39">
        <v>179428241000</v>
      </c>
      <c r="I14" s="39">
        <v>0</v>
      </c>
      <c r="J14" s="39">
        <v>179428241000</v>
      </c>
      <c r="K14" s="39">
        <v>1417674708</v>
      </c>
      <c r="L14" s="39">
        <v>82374736771</v>
      </c>
      <c r="M14" s="39">
        <v>5255077264</v>
      </c>
      <c r="N14" s="39">
        <v>31808395367</v>
      </c>
      <c r="O14" s="39">
        <v>17.73</v>
      </c>
    </row>
    <row r="15" spans="1:15" x14ac:dyDescent="0.25">
      <c r="A15" t="s">
        <v>2269</v>
      </c>
      <c r="B15" t="s">
        <v>272</v>
      </c>
      <c r="C15" s="24" t="s">
        <v>498</v>
      </c>
      <c r="D15" s="24" t="s">
        <v>497</v>
      </c>
      <c r="E15" s="39">
        <v>12177241000</v>
      </c>
      <c r="G15" s="39">
        <v>0</v>
      </c>
      <c r="H15" s="39">
        <v>12177241000</v>
      </c>
      <c r="I15" s="39">
        <v>0</v>
      </c>
      <c r="J15" s="39">
        <v>12177241000</v>
      </c>
      <c r="K15" s="39">
        <v>392137278</v>
      </c>
      <c r="L15" s="39">
        <v>7291986536</v>
      </c>
      <c r="M15" s="39">
        <v>563742165</v>
      </c>
      <c r="N15" s="39">
        <v>5395020874</v>
      </c>
      <c r="O15" s="39">
        <v>44.3</v>
      </c>
    </row>
    <row r="16" spans="1:15" x14ac:dyDescent="0.25">
      <c r="A16" t="s">
        <v>2269</v>
      </c>
      <c r="B16" t="s">
        <v>269</v>
      </c>
      <c r="C16" s="24" t="s">
        <v>496</v>
      </c>
      <c r="D16" s="24" t="s">
        <v>495</v>
      </c>
      <c r="E16" s="39">
        <v>7970008000</v>
      </c>
      <c r="G16" s="39">
        <v>-1950000</v>
      </c>
      <c r="H16" s="39">
        <v>7968058000</v>
      </c>
      <c r="I16" s="39">
        <v>0</v>
      </c>
      <c r="J16" s="39">
        <v>7968058000</v>
      </c>
      <c r="K16" s="39">
        <v>265434547</v>
      </c>
      <c r="L16" s="39">
        <v>6073822356</v>
      </c>
      <c r="M16" s="39">
        <v>524389436</v>
      </c>
      <c r="N16" s="39">
        <v>4929795574</v>
      </c>
      <c r="O16" s="39">
        <v>61.87</v>
      </c>
    </row>
    <row r="17" spans="1:15" x14ac:dyDescent="0.25">
      <c r="A17" t="s">
        <v>2269</v>
      </c>
      <c r="B17" t="s">
        <v>266</v>
      </c>
      <c r="C17" s="24" t="s">
        <v>494</v>
      </c>
      <c r="D17" s="24" t="s">
        <v>493</v>
      </c>
      <c r="E17" s="39">
        <v>5920233000</v>
      </c>
      <c r="G17" s="39">
        <v>-1950000</v>
      </c>
      <c r="H17" s="39">
        <v>5918283000</v>
      </c>
      <c r="I17" s="39">
        <v>0</v>
      </c>
      <c r="J17" s="39">
        <v>5918283000</v>
      </c>
      <c r="K17" s="39">
        <v>55434547</v>
      </c>
      <c r="L17" s="39">
        <v>4561822356</v>
      </c>
      <c r="M17" s="39">
        <v>383518150</v>
      </c>
      <c r="N17" s="39">
        <v>3796809550</v>
      </c>
      <c r="O17" s="39">
        <v>64.150000000000006</v>
      </c>
    </row>
    <row r="18" spans="1:15" x14ac:dyDescent="0.25">
      <c r="A18" t="s">
        <v>2269</v>
      </c>
      <c r="B18" t="s">
        <v>263</v>
      </c>
      <c r="C18" s="24" t="s">
        <v>492</v>
      </c>
      <c r="D18" s="24" t="s">
        <v>1570</v>
      </c>
      <c r="E18" s="39">
        <v>3279568000</v>
      </c>
      <c r="G18" s="39">
        <v>0</v>
      </c>
      <c r="H18" s="39">
        <v>3279568000</v>
      </c>
      <c r="I18" s="39">
        <v>0</v>
      </c>
      <c r="J18" s="39">
        <v>3279568000</v>
      </c>
      <c r="K18" s="39">
        <v>0</v>
      </c>
      <c r="L18" s="39">
        <v>2500000000</v>
      </c>
      <c r="M18" s="39">
        <v>228074928</v>
      </c>
      <c r="N18" s="39">
        <v>2260560532</v>
      </c>
      <c r="O18" s="39">
        <v>68.930000000000007</v>
      </c>
    </row>
    <row r="19" spans="1:15" x14ac:dyDescent="0.25">
      <c r="A19" t="s">
        <v>2269</v>
      </c>
      <c r="B19" t="s">
        <v>254</v>
      </c>
      <c r="C19" s="24" t="s">
        <v>1569</v>
      </c>
      <c r="D19" s="24" t="s">
        <v>1568</v>
      </c>
      <c r="E19" s="39">
        <v>330374000</v>
      </c>
      <c r="G19" s="39">
        <v>0</v>
      </c>
      <c r="H19" s="39">
        <v>330374000</v>
      </c>
      <c r="I19" s="39">
        <v>0</v>
      </c>
      <c r="J19" s="39">
        <v>330374000</v>
      </c>
      <c r="K19" s="39">
        <v>0</v>
      </c>
      <c r="L19" s="39">
        <v>315000000</v>
      </c>
      <c r="M19" s="39">
        <v>22635925</v>
      </c>
      <c r="N19" s="39">
        <v>223506235</v>
      </c>
      <c r="O19" s="39">
        <v>67.650000000000006</v>
      </c>
    </row>
    <row r="20" spans="1:15" x14ac:dyDescent="0.25">
      <c r="A20" t="s">
        <v>2269</v>
      </c>
      <c r="B20" t="s">
        <v>251</v>
      </c>
      <c r="C20" s="24" t="s">
        <v>1567</v>
      </c>
      <c r="D20" s="24" t="s">
        <v>1566</v>
      </c>
      <c r="E20" s="39">
        <v>0</v>
      </c>
      <c r="G20" s="39">
        <v>20000000</v>
      </c>
      <c r="H20" s="39">
        <v>20000000</v>
      </c>
      <c r="I20" s="39">
        <v>0</v>
      </c>
      <c r="J20" s="39">
        <v>20000000</v>
      </c>
      <c r="K20" s="39">
        <v>0</v>
      </c>
      <c r="L20" s="39">
        <v>20000000</v>
      </c>
      <c r="M20" s="39">
        <v>557526</v>
      </c>
      <c r="N20" s="39">
        <v>7455023</v>
      </c>
      <c r="O20" s="39">
        <v>37.28</v>
      </c>
    </row>
    <row r="21" spans="1:15" x14ac:dyDescent="0.25">
      <c r="A21" t="s">
        <v>2269</v>
      </c>
      <c r="B21" t="s">
        <v>248</v>
      </c>
      <c r="C21" s="24" t="s">
        <v>488</v>
      </c>
      <c r="D21" s="24" t="s">
        <v>1907</v>
      </c>
      <c r="E21" s="39">
        <v>907000</v>
      </c>
      <c r="G21" s="39">
        <v>0</v>
      </c>
      <c r="H21" s="39">
        <v>907000</v>
      </c>
      <c r="I21" s="39">
        <v>0</v>
      </c>
      <c r="J21" s="39">
        <v>907000</v>
      </c>
      <c r="K21" s="39">
        <v>0</v>
      </c>
      <c r="L21" s="39">
        <v>907000</v>
      </c>
      <c r="M21" s="39">
        <v>74000</v>
      </c>
      <c r="N21" s="39">
        <v>745600</v>
      </c>
      <c r="O21" s="39">
        <v>82.21</v>
      </c>
    </row>
    <row r="22" spans="1:15" x14ac:dyDescent="0.25">
      <c r="A22" t="s">
        <v>2269</v>
      </c>
      <c r="B22" t="s">
        <v>245</v>
      </c>
      <c r="C22" s="24" t="s">
        <v>1906</v>
      </c>
      <c r="D22" s="24" t="s">
        <v>1905</v>
      </c>
      <c r="E22" s="39">
        <v>599000</v>
      </c>
      <c r="G22" s="39">
        <v>0</v>
      </c>
      <c r="H22" s="39">
        <v>599000</v>
      </c>
      <c r="I22" s="39">
        <v>0</v>
      </c>
      <c r="J22" s="39">
        <v>599000</v>
      </c>
      <c r="K22" s="39">
        <v>0</v>
      </c>
      <c r="L22" s="39">
        <v>599000</v>
      </c>
      <c r="M22" s="39">
        <v>47551</v>
      </c>
      <c r="N22" s="39">
        <v>529401</v>
      </c>
      <c r="O22" s="39">
        <v>88.38</v>
      </c>
    </row>
    <row r="23" spans="1:15" x14ac:dyDescent="0.25">
      <c r="A23" t="s">
        <v>2269</v>
      </c>
      <c r="B23" t="s">
        <v>486</v>
      </c>
      <c r="C23" s="24" t="s">
        <v>485</v>
      </c>
      <c r="D23" s="24" t="s">
        <v>1565</v>
      </c>
      <c r="E23" s="39">
        <v>106232000</v>
      </c>
      <c r="G23" s="39">
        <v>0</v>
      </c>
      <c r="H23" s="39">
        <v>106232000</v>
      </c>
      <c r="I23" s="39">
        <v>0</v>
      </c>
      <c r="J23" s="39">
        <v>106232000</v>
      </c>
      <c r="K23" s="39">
        <v>0</v>
      </c>
      <c r="L23" s="39">
        <v>100000000</v>
      </c>
      <c r="M23" s="39">
        <v>0</v>
      </c>
      <c r="N23" s="39">
        <v>25258822</v>
      </c>
      <c r="O23" s="39">
        <v>23.78</v>
      </c>
    </row>
    <row r="24" spans="1:15" x14ac:dyDescent="0.25">
      <c r="A24" t="s">
        <v>2269</v>
      </c>
      <c r="B24" t="s">
        <v>236</v>
      </c>
      <c r="C24" s="24" t="s">
        <v>479</v>
      </c>
      <c r="D24" s="24" t="s">
        <v>243</v>
      </c>
      <c r="E24" s="39">
        <v>496215000</v>
      </c>
      <c r="G24" s="39">
        <v>-55434547</v>
      </c>
      <c r="H24" s="39">
        <v>440780453</v>
      </c>
      <c r="I24" s="39">
        <v>0</v>
      </c>
      <c r="J24" s="39">
        <v>440780453</v>
      </c>
      <c r="K24" s="39">
        <v>0</v>
      </c>
      <c r="L24" s="39">
        <v>411919809</v>
      </c>
      <c r="M24" s="39">
        <v>0</v>
      </c>
      <c r="N24" s="39">
        <v>411919809</v>
      </c>
      <c r="O24" s="39">
        <v>93.45</v>
      </c>
    </row>
    <row r="25" spans="1:15" x14ac:dyDescent="0.25">
      <c r="A25" t="s">
        <v>2269</v>
      </c>
      <c r="B25" t="s">
        <v>230</v>
      </c>
      <c r="C25" s="24" t="s">
        <v>476</v>
      </c>
      <c r="D25" s="24" t="s">
        <v>482</v>
      </c>
      <c r="E25" s="39">
        <v>452543000</v>
      </c>
      <c r="G25" s="39">
        <v>-21950000</v>
      </c>
      <c r="H25" s="39">
        <v>430593000</v>
      </c>
      <c r="I25" s="39">
        <v>0</v>
      </c>
      <c r="J25" s="39">
        <v>430593000</v>
      </c>
      <c r="K25" s="39">
        <v>0</v>
      </c>
      <c r="L25" s="39">
        <v>100000000</v>
      </c>
      <c r="M25" s="39">
        <v>127652</v>
      </c>
      <c r="N25" s="39">
        <v>52231961</v>
      </c>
      <c r="O25" s="39">
        <v>12.13</v>
      </c>
    </row>
    <row r="26" spans="1:15" x14ac:dyDescent="0.25">
      <c r="A26" t="s">
        <v>2269</v>
      </c>
      <c r="B26" t="s">
        <v>227</v>
      </c>
      <c r="C26" s="24" t="s">
        <v>1564</v>
      </c>
      <c r="D26" s="24" t="s">
        <v>480</v>
      </c>
      <c r="E26" s="39">
        <v>217221000</v>
      </c>
      <c r="G26" s="39">
        <v>0</v>
      </c>
      <c r="H26" s="39">
        <v>217221000</v>
      </c>
      <c r="I26" s="39">
        <v>0</v>
      </c>
      <c r="J26" s="39">
        <v>217221000</v>
      </c>
      <c r="K26" s="39">
        <v>0</v>
      </c>
      <c r="L26" s="39">
        <v>200000000</v>
      </c>
      <c r="M26" s="39">
        <v>63767</v>
      </c>
      <c r="N26" s="39">
        <v>57398053</v>
      </c>
      <c r="O26" s="39">
        <v>26.42</v>
      </c>
    </row>
    <row r="27" spans="1:15" x14ac:dyDescent="0.25">
      <c r="A27" t="s">
        <v>2269</v>
      </c>
      <c r="B27" t="s">
        <v>474</v>
      </c>
      <c r="C27" s="24" t="s">
        <v>473</v>
      </c>
      <c r="D27" s="24" t="s">
        <v>1563</v>
      </c>
      <c r="E27" s="39">
        <v>974806000</v>
      </c>
      <c r="G27" s="39">
        <v>0</v>
      </c>
      <c r="H27" s="39">
        <v>974806000</v>
      </c>
      <c r="I27" s="39">
        <v>0</v>
      </c>
      <c r="J27" s="39">
        <v>974806000</v>
      </c>
      <c r="K27" s="39">
        <v>0</v>
      </c>
      <c r="L27" s="39">
        <v>800000000</v>
      </c>
      <c r="M27" s="39">
        <v>74858849</v>
      </c>
      <c r="N27" s="39">
        <v>669332128</v>
      </c>
      <c r="O27" s="39">
        <v>68.66</v>
      </c>
    </row>
    <row r="28" spans="1:15" x14ac:dyDescent="0.25">
      <c r="A28" t="s">
        <v>2269</v>
      </c>
      <c r="B28" t="s">
        <v>224</v>
      </c>
      <c r="C28" s="24" t="s">
        <v>1562</v>
      </c>
      <c r="D28" s="24" t="s">
        <v>1561</v>
      </c>
      <c r="E28" s="39">
        <v>24586000</v>
      </c>
      <c r="G28" s="39">
        <v>0</v>
      </c>
      <c r="H28" s="39">
        <v>24586000</v>
      </c>
      <c r="I28" s="39">
        <v>0</v>
      </c>
      <c r="J28" s="39">
        <v>24586000</v>
      </c>
      <c r="K28" s="39">
        <v>0</v>
      </c>
      <c r="L28" s="39">
        <v>24000000</v>
      </c>
      <c r="M28" s="39">
        <v>1819483</v>
      </c>
      <c r="N28" s="39">
        <v>15015161</v>
      </c>
      <c r="O28" s="39">
        <v>61.07</v>
      </c>
    </row>
    <row r="29" spans="1:15" x14ac:dyDescent="0.25">
      <c r="A29" t="s">
        <v>2269</v>
      </c>
      <c r="B29" t="s">
        <v>1557</v>
      </c>
      <c r="C29" s="24" t="s">
        <v>1556</v>
      </c>
      <c r="D29" s="24" t="s">
        <v>475</v>
      </c>
      <c r="E29" s="39">
        <v>0</v>
      </c>
      <c r="G29" s="39">
        <v>55434547</v>
      </c>
      <c r="H29" s="39">
        <v>55434547</v>
      </c>
      <c r="I29" s="39">
        <v>0</v>
      </c>
      <c r="J29" s="39">
        <v>55434547</v>
      </c>
      <c r="K29" s="39">
        <v>55434547</v>
      </c>
      <c r="L29" s="39">
        <v>55434547</v>
      </c>
      <c r="M29" s="39">
        <v>55255068</v>
      </c>
      <c r="N29" s="39">
        <v>55255068</v>
      </c>
      <c r="O29" s="39">
        <v>99.68</v>
      </c>
    </row>
    <row r="30" spans="1:15" x14ac:dyDescent="0.25">
      <c r="A30" t="s">
        <v>2269</v>
      </c>
      <c r="B30" t="s">
        <v>1555</v>
      </c>
      <c r="C30" s="24" t="s">
        <v>1554</v>
      </c>
      <c r="D30" s="24" t="s">
        <v>1553</v>
      </c>
      <c r="E30" s="39">
        <v>18220000</v>
      </c>
      <c r="G30" s="39">
        <v>0</v>
      </c>
      <c r="H30" s="39">
        <v>18220000</v>
      </c>
      <c r="I30" s="39">
        <v>0</v>
      </c>
      <c r="J30" s="39">
        <v>18220000</v>
      </c>
      <c r="K30" s="39">
        <v>0</v>
      </c>
      <c r="L30" s="39">
        <v>15000000</v>
      </c>
      <c r="M30" s="39">
        <v>3401</v>
      </c>
      <c r="N30" s="39">
        <v>4177302</v>
      </c>
      <c r="O30" s="39">
        <v>22.93</v>
      </c>
    </row>
    <row r="31" spans="1:15" x14ac:dyDescent="0.25">
      <c r="A31" t="s">
        <v>2269</v>
      </c>
      <c r="B31" t="s">
        <v>1552</v>
      </c>
      <c r="C31" s="24" t="s">
        <v>1551</v>
      </c>
      <c r="D31" s="24" t="s">
        <v>1550</v>
      </c>
      <c r="E31" s="39">
        <v>18962000</v>
      </c>
      <c r="G31" s="39">
        <v>0</v>
      </c>
      <c r="H31" s="39">
        <v>18962000</v>
      </c>
      <c r="I31" s="39">
        <v>0</v>
      </c>
      <c r="J31" s="39">
        <v>18962000</v>
      </c>
      <c r="K31" s="39">
        <v>0</v>
      </c>
      <c r="L31" s="39">
        <v>18962000</v>
      </c>
      <c r="M31" s="39">
        <v>0</v>
      </c>
      <c r="N31" s="39">
        <v>13424455</v>
      </c>
      <c r="O31" s="39">
        <v>70.8</v>
      </c>
    </row>
    <row r="32" spans="1:15" x14ac:dyDescent="0.25">
      <c r="A32" t="s">
        <v>2269</v>
      </c>
      <c r="B32" t="s">
        <v>212</v>
      </c>
      <c r="C32" s="24" t="s">
        <v>463</v>
      </c>
      <c r="D32" s="24" t="s">
        <v>1546</v>
      </c>
      <c r="E32" s="39">
        <v>2049775000</v>
      </c>
      <c r="G32" s="39">
        <v>0</v>
      </c>
      <c r="H32" s="39">
        <v>2049775000</v>
      </c>
      <c r="I32" s="39">
        <v>0</v>
      </c>
      <c r="J32" s="39">
        <v>2049775000</v>
      </c>
      <c r="K32" s="39">
        <v>210000000</v>
      </c>
      <c r="L32" s="39">
        <v>1512000000</v>
      </c>
      <c r="M32" s="39">
        <v>140871286</v>
      </c>
      <c r="N32" s="39">
        <v>1132986024</v>
      </c>
      <c r="O32" s="39">
        <v>55.27</v>
      </c>
    </row>
    <row r="33" spans="1:15" x14ac:dyDescent="0.25">
      <c r="A33" t="s">
        <v>2269</v>
      </c>
      <c r="B33" t="s">
        <v>209</v>
      </c>
      <c r="C33" s="24" t="s">
        <v>461</v>
      </c>
      <c r="D33" s="24" t="s">
        <v>207</v>
      </c>
      <c r="E33" s="39">
        <v>1485420000</v>
      </c>
      <c r="G33" s="39">
        <v>-170000000</v>
      </c>
      <c r="H33" s="39">
        <v>1315420000</v>
      </c>
      <c r="I33" s="39">
        <v>0</v>
      </c>
      <c r="J33" s="39">
        <v>1315420000</v>
      </c>
      <c r="K33" s="39">
        <v>0</v>
      </c>
      <c r="L33" s="39">
        <v>850000000</v>
      </c>
      <c r="M33" s="39">
        <v>64894398</v>
      </c>
      <c r="N33" s="39">
        <v>653931633</v>
      </c>
      <c r="O33" s="39">
        <v>49.71</v>
      </c>
    </row>
    <row r="34" spans="1:15" x14ac:dyDescent="0.25">
      <c r="A34" t="s">
        <v>2269</v>
      </c>
      <c r="B34" t="s">
        <v>206</v>
      </c>
      <c r="C34" s="24" t="s">
        <v>460</v>
      </c>
      <c r="D34" s="24" t="s">
        <v>1545</v>
      </c>
      <c r="E34" s="39">
        <v>392781000</v>
      </c>
      <c r="G34" s="39">
        <v>-170000000</v>
      </c>
      <c r="H34" s="39">
        <v>222781000</v>
      </c>
      <c r="I34" s="39">
        <v>0</v>
      </c>
      <c r="J34" s="39">
        <v>222781000</v>
      </c>
      <c r="K34" s="39">
        <v>0</v>
      </c>
      <c r="L34" s="39">
        <v>50000000</v>
      </c>
      <c r="M34" s="39">
        <v>0</v>
      </c>
      <c r="N34" s="39">
        <v>39754636</v>
      </c>
      <c r="O34" s="39">
        <v>17.84</v>
      </c>
    </row>
    <row r="35" spans="1:15" x14ac:dyDescent="0.25">
      <c r="A35" t="s">
        <v>2269</v>
      </c>
      <c r="B35" t="s">
        <v>203</v>
      </c>
      <c r="C35" s="24" t="s">
        <v>459</v>
      </c>
      <c r="D35" s="24" t="s">
        <v>201</v>
      </c>
      <c r="E35" s="39">
        <v>474632000</v>
      </c>
      <c r="G35" s="39">
        <v>0</v>
      </c>
      <c r="H35" s="39">
        <v>474632000</v>
      </c>
      <c r="I35" s="39">
        <v>0</v>
      </c>
      <c r="J35" s="39">
        <v>474632000</v>
      </c>
      <c r="K35" s="39">
        <v>0</v>
      </c>
      <c r="L35" s="39">
        <v>300000000</v>
      </c>
      <c r="M35" s="39">
        <v>22283664</v>
      </c>
      <c r="N35" s="39">
        <v>221200832</v>
      </c>
      <c r="O35" s="39">
        <v>46.6</v>
      </c>
    </row>
    <row r="36" spans="1:15" x14ac:dyDescent="0.25">
      <c r="A36" t="s">
        <v>2269</v>
      </c>
      <c r="B36" t="s">
        <v>200</v>
      </c>
      <c r="C36" s="24" t="s">
        <v>458</v>
      </c>
      <c r="D36" s="24" t="s">
        <v>457</v>
      </c>
      <c r="E36" s="39">
        <v>400823000</v>
      </c>
      <c r="G36" s="39">
        <v>0</v>
      </c>
      <c r="H36" s="39">
        <v>400823000</v>
      </c>
      <c r="I36" s="39">
        <v>0</v>
      </c>
      <c r="J36" s="39">
        <v>400823000</v>
      </c>
      <c r="K36" s="39">
        <v>0</v>
      </c>
      <c r="L36" s="39">
        <v>300000000</v>
      </c>
      <c r="M36" s="39">
        <v>28786778</v>
      </c>
      <c r="N36" s="39">
        <v>257124609</v>
      </c>
      <c r="O36" s="39">
        <v>64.150000000000006</v>
      </c>
    </row>
    <row r="37" spans="1:15" x14ac:dyDescent="0.25">
      <c r="A37" t="s">
        <v>2269</v>
      </c>
      <c r="B37" t="s">
        <v>197</v>
      </c>
      <c r="C37" s="24" t="s">
        <v>453</v>
      </c>
      <c r="D37" s="24" t="s">
        <v>1544</v>
      </c>
      <c r="E37" s="39">
        <v>217184000</v>
      </c>
      <c r="G37" s="39">
        <v>0</v>
      </c>
      <c r="H37" s="39">
        <v>217184000</v>
      </c>
      <c r="I37" s="39">
        <v>0</v>
      </c>
      <c r="J37" s="39">
        <v>217184000</v>
      </c>
      <c r="K37" s="39">
        <v>0</v>
      </c>
      <c r="L37" s="39">
        <v>200000000</v>
      </c>
      <c r="M37" s="39">
        <v>13823956</v>
      </c>
      <c r="N37" s="39">
        <v>135851556</v>
      </c>
      <c r="O37" s="39">
        <v>62.55</v>
      </c>
    </row>
    <row r="38" spans="1:15" x14ac:dyDescent="0.25">
      <c r="A38" t="s">
        <v>2269</v>
      </c>
      <c r="B38" t="s">
        <v>194</v>
      </c>
      <c r="C38" s="24" t="s">
        <v>451</v>
      </c>
      <c r="D38" s="24" t="s">
        <v>1543</v>
      </c>
      <c r="E38" s="39">
        <v>564355000</v>
      </c>
      <c r="G38" s="39">
        <v>170000000</v>
      </c>
      <c r="H38" s="39">
        <v>734355000</v>
      </c>
      <c r="I38" s="39">
        <v>0</v>
      </c>
      <c r="J38" s="39">
        <v>734355000</v>
      </c>
      <c r="K38" s="39">
        <v>210000000</v>
      </c>
      <c r="L38" s="39">
        <v>662000000</v>
      </c>
      <c r="M38" s="39">
        <v>75976888</v>
      </c>
      <c r="N38" s="39">
        <v>479054391</v>
      </c>
      <c r="O38" s="39">
        <v>65.23</v>
      </c>
    </row>
    <row r="39" spans="1:15" x14ac:dyDescent="0.25">
      <c r="A39" t="s">
        <v>2269</v>
      </c>
      <c r="B39" t="s">
        <v>191</v>
      </c>
      <c r="C39" s="24" t="s">
        <v>450</v>
      </c>
      <c r="D39" s="24" t="s">
        <v>1542</v>
      </c>
      <c r="E39" s="39">
        <v>156302000</v>
      </c>
      <c r="G39" s="39">
        <v>85000000</v>
      </c>
      <c r="H39" s="39">
        <v>241302000</v>
      </c>
      <c r="I39" s="39">
        <v>0</v>
      </c>
      <c r="J39" s="39">
        <v>241302000</v>
      </c>
      <c r="K39" s="39">
        <v>85000000</v>
      </c>
      <c r="L39" s="39">
        <v>241000000</v>
      </c>
      <c r="M39" s="39">
        <v>16811663</v>
      </c>
      <c r="N39" s="39">
        <v>159249782</v>
      </c>
      <c r="O39" s="39">
        <v>660</v>
      </c>
    </row>
    <row r="40" spans="1:15" x14ac:dyDescent="0.25">
      <c r="A40" t="s">
        <v>2269</v>
      </c>
      <c r="B40" t="s">
        <v>188</v>
      </c>
      <c r="C40" s="24" t="s">
        <v>449</v>
      </c>
      <c r="D40" s="24" t="s">
        <v>1541</v>
      </c>
      <c r="E40" s="39">
        <v>91235000</v>
      </c>
      <c r="G40" s="39">
        <v>85000000</v>
      </c>
      <c r="H40" s="39">
        <v>176235000</v>
      </c>
      <c r="I40" s="39">
        <v>0</v>
      </c>
      <c r="J40" s="39">
        <v>176235000</v>
      </c>
      <c r="K40" s="39">
        <v>85000000</v>
      </c>
      <c r="L40" s="39">
        <v>176000000</v>
      </c>
      <c r="M40" s="39">
        <v>39787380</v>
      </c>
      <c r="N40" s="39">
        <v>130787380</v>
      </c>
      <c r="O40" s="39">
        <v>74.209999999999994</v>
      </c>
    </row>
    <row r="41" spans="1:15" x14ac:dyDescent="0.25">
      <c r="A41" t="s">
        <v>2269</v>
      </c>
      <c r="B41" t="s">
        <v>185</v>
      </c>
      <c r="C41" s="24" t="s">
        <v>1903</v>
      </c>
      <c r="D41" s="24" t="s">
        <v>1902</v>
      </c>
      <c r="E41" s="39">
        <v>45336000</v>
      </c>
      <c r="G41" s="39">
        <v>0</v>
      </c>
      <c r="H41" s="39">
        <v>45336000</v>
      </c>
      <c r="I41" s="39">
        <v>0</v>
      </c>
      <c r="J41" s="39">
        <v>45336000</v>
      </c>
      <c r="K41" s="39">
        <v>0</v>
      </c>
      <c r="L41" s="39">
        <v>25000000</v>
      </c>
      <c r="M41" s="39">
        <v>2097900</v>
      </c>
      <c r="N41" s="39">
        <v>19202534</v>
      </c>
      <c r="O41" s="39">
        <v>42.36</v>
      </c>
    </row>
    <row r="42" spans="1:15" x14ac:dyDescent="0.25">
      <c r="A42" t="s">
        <v>2269</v>
      </c>
      <c r="B42" t="s">
        <v>179</v>
      </c>
      <c r="C42" s="24" t="s">
        <v>443</v>
      </c>
      <c r="D42" s="24" t="s">
        <v>444</v>
      </c>
      <c r="E42" s="39">
        <v>162889000</v>
      </c>
      <c r="G42" s="39">
        <v>0</v>
      </c>
      <c r="H42" s="39">
        <v>162889000</v>
      </c>
      <c r="I42" s="39">
        <v>0</v>
      </c>
      <c r="J42" s="39">
        <v>162889000</v>
      </c>
      <c r="K42" s="39">
        <v>40000000</v>
      </c>
      <c r="L42" s="39">
        <v>140000000</v>
      </c>
      <c r="M42" s="39">
        <v>10367967</v>
      </c>
      <c r="N42" s="39">
        <v>101888517</v>
      </c>
      <c r="O42" s="39">
        <v>62.55</v>
      </c>
    </row>
    <row r="43" spans="1:15" x14ac:dyDescent="0.25">
      <c r="A43" t="s">
        <v>2269</v>
      </c>
      <c r="B43" t="s">
        <v>1540</v>
      </c>
      <c r="C43" s="24" t="s">
        <v>1539</v>
      </c>
      <c r="D43" s="24" t="s">
        <v>442</v>
      </c>
      <c r="E43" s="39">
        <v>108593000</v>
      </c>
      <c r="G43" s="39">
        <v>0</v>
      </c>
      <c r="H43" s="39">
        <v>108593000</v>
      </c>
      <c r="I43" s="39">
        <v>0</v>
      </c>
      <c r="J43" s="39">
        <v>108593000</v>
      </c>
      <c r="K43" s="39">
        <v>0</v>
      </c>
      <c r="L43" s="39">
        <v>80000000</v>
      </c>
      <c r="M43" s="39">
        <v>6911978</v>
      </c>
      <c r="N43" s="39">
        <v>67926178</v>
      </c>
      <c r="O43" s="39">
        <v>62.55</v>
      </c>
    </row>
    <row r="44" spans="1:15" x14ac:dyDescent="0.25">
      <c r="A44" t="s">
        <v>2269</v>
      </c>
      <c r="B44" t="s">
        <v>176</v>
      </c>
      <c r="C44" s="24" t="s">
        <v>441</v>
      </c>
      <c r="D44" s="24" t="s">
        <v>440</v>
      </c>
      <c r="E44" s="39">
        <v>4207233000</v>
      </c>
      <c r="G44" s="39">
        <v>1950000</v>
      </c>
      <c r="H44" s="39">
        <v>4209183000</v>
      </c>
      <c r="I44" s="39">
        <v>0</v>
      </c>
      <c r="J44" s="39">
        <v>4209183000</v>
      </c>
      <c r="K44" s="39">
        <v>126702731</v>
      </c>
      <c r="L44" s="39">
        <v>1218164180</v>
      </c>
      <c r="M44" s="39">
        <v>39352729</v>
      </c>
      <c r="N44" s="39">
        <v>465225300</v>
      </c>
      <c r="O44" s="39">
        <v>11.05</v>
      </c>
    </row>
    <row r="45" spans="1:15" x14ac:dyDescent="0.25">
      <c r="A45" t="s">
        <v>2269</v>
      </c>
      <c r="B45" t="s">
        <v>173</v>
      </c>
      <c r="C45" s="24" t="s">
        <v>439</v>
      </c>
      <c r="D45" s="24" t="s">
        <v>1535</v>
      </c>
      <c r="E45" s="39">
        <v>302930000</v>
      </c>
      <c r="G45" s="39">
        <v>1950000</v>
      </c>
      <c r="H45" s="39">
        <v>304880000</v>
      </c>
      <c r="I45" s="39">
        <v>0</v>
      </c>
      <c r="J45" s="39">
        <v>304880000</v>
      </c>
      <c r="K45" s="39">
        <v>1044000</v>
      </c>
      <c r="L45" s="39">
        <v>146722560</v>
      </c>
      <c r="M45" s="39">
        <v>5880609</v>
      </c>
      <c r="N45" s="39">
        <v>62571041</v>
      </c>
      <c r="O45" s="39">
        <v>20.52</v>
      </c>
    </row>
    <row r="46" spans="1:15" x14ac:dyDescent="0.25">
      <c r="A46" t="s">
        <v>2269</v>
      </c>
      <c r="B46" t="s">
        <v>170</v>
      </c>
      <c r="C46" s="24" t="s">
        <v>1724</v>
      </c>
      <c r="D46" s="24" t="s">
        <v>1723</v>
      </c>
      <c r="E46" s="39">
        <v>0</v>
      </c>
      <c r="G46" s="39">
        <v>1950000</v>
      </c>
      <c r="H46" s="39">
        <v>1950000</v>
      </c>
      <c r="I46" s="39">
        <v>0</v>
      </c>
      <c r="J46" s="39">
        <v>1950000</v>
      </c>
      <c r="K46" s="39">
        <v>1044000</v>
      </c>
      <c r="L46" s="39">
        <v>1044000</v>
      </c>
      <c r="M46" s="39">
        <v>0</v>
      </c>
      <c r="N46" s="39">
        <v>0</v>
      </c>
      <c r="O46" s="39">
        <v>0</v>
      </c>
    </row>
    <row r="47" spans="1:15" x14ac:dyDescent="0.25">
      <c r="A47" t="s">
        <v>2269</v>
      </c>
      <c r="B47" t="s">
        <v>167</v>
      </c>
      <c r="C47" s="24" t="s">
        <v>437</v>
      </c>
      <c r="D47" s="24" t="s">
        <v>434</v>
      </c>
      <c r="E47" s="39">
        <v>41405000</v>
      </c>
      <c r="G47" s="39">
        <v>0</v>
      </c>
      <c r="H47" s="39">
        <v>41405000</v>
      </c>
      <c r="I47" s="39">
        <v>0</v>
      </c>
      <c r="J47" s="39">
        <v>41405000</v>
      </c>
      <c r="K47" s="39">
        <v>0</v>
      </c>
      <c r="L47" s="39">
        <v>4030000</v>
      </c>
      <c r="M47" s="39">
        <v>0</v>
      </c>
      <c r="N47" s="39">
        <v>4030000</v>
      </c>
      <c r="O47" s="39">
        <v>9.73</v>
      </c>
    </row>
    <row r="48" spans="1:15" x14ac:dyDescent="0.25">
      <c r="A48" t="s">
        <v>2269</v>
      </c>
      <c r="B48" t="s">
        <v>164</v>
      </c>
      <c r="C48" s="24" t="s">
        <v>435</v>
      </c>
      <c r="D48" s="24" t="s">
        <v>1534</v>
      </c>
      <c r="E48" s="39">
        <v>148400000</v>
      </c>
      <c r="G48" s="39">
        <v>0</v>
      </c>
      <c r="H48" s="39">
        <v>148400000</v>
      </c>
      <c r="I48" s="39">
        <v>0</v>
      </c>
      <c r="J48" s="39">
        <v>148400000</v>
      </c>
      <c r="K48" s="39">
        <v>0</v>
      </c>
      <c r="L48" s="39">
        <v>109498560</v>
      </c>
      <c r="M48" s="39">
        <v>5880609</v>
      </c>
      <c r="N48" s="39">
        <v>46391041</v>
      </c>
      <c r="O48" s="39">
        <v>31.26</v>
      </c>
    </row>
    <row r="49" spans="1:15" x14ac:dyDescent="0.25">
      <c r="A49" t="s">
        <v>2269</v>
      </c>
      <c r="B49" t="s">
        <v>161</v>
      </c>
      <c r="C49" s="24" t="s">
        <v>433</v>
      </c>
      <c r="D49" s="24" t="s">
        <v>436</v>
      </c>
      <c r="E49" s="39">
        <v>110035000</v>
      </c>
      <c r="G49" s="39">
        <v>0</v>
      </c>
      <c r="H49" s="39">
        <v>110035000</v>
      </c>
      <c r="I49" s="39">
        <v>0</v>
      </c>
      <c r="J49" s="39">
        <v>110035000</v>
      </c>
      <c r="K49" s="39">
        <v>0</v>
      </c>
      <c r="L49" s="39">
        <v>29150000</v>
      </c>
      <c r="M49" s="39">
        <v>0</v>
      </c>
      <c r="N49" s="39">
        <v>9150000</v>
      </c>
      <c r="O49" s="39">
        <v>8.32</v>
      </c>
    </row>
    <row r="50" spans="1:15" x14ac:dyDescent="0.25">
      <c r="A50" t="s">
        <v>2269</v>
      </c>
      <c r="B50" t="s">
        <v>431</v>
      </c>
      <c r="C50" s="24" t="s">
        <v>430</v>
      </c>
      <c r="D50" s="24" t="s">
        <v>429</v>
      </c>
      <c r="E50" s="39">
        <v>3090000</v>
      </c>
      <c r="G50" s="39">
        <v>0</v>
      </c>
      <c r="H50" s="39">
        <v>3090000</v>
      </c>
      <c r="I50" s="39">
        <v>0</v>
      </c>
      <c r="J50" s="39">
        <v>3090000</v>
      </c>
      <c r="K50" s="39">
        <v>0</v>
      </c>
      <c r="L50" s="39">
        <v>3000000</v>
      </c>
      <c r="M50" s="39">
        <v>0</v>
      </c>
      <c r="N50" s="39">
        <v>3000000</v>
      </c>
      <c r="O50" s="39">
        <v>97.09</v>
      </c>
    </row>
    <row r="51" spans="1:15" x14ac:dyDescent="0.25">
      <c r="A51" t="s">
        <v>2269</v>
      </c>
      <c r="B51" t="s">
        <v>158</v>
      </c>
      <c r="C51" s="24" t="s">
        <v>428</v>
      </c>
      <c r="D51" s="24" t="s">
        <v>1533</v>
      </c>
      <c r="E51" s="39">
        <v>3892603000</v>
      </c>
      <c r="G51" s="39">
        <v>0</v>
      </c>
      <c r="H51" s="39">
        <v>3892603000</v>
      </c>
      <c r="I51" s="39">
        <v>0</v>
      </c>
      <c r="J51" s="39">
        <v>3892603000</v>
      </c>
      <c r="K51" s="39">
        <v>125658731</v>
      </c>
      <c r="L51" s="39">
        <v>1071441620</v>
      </c>
      <c r="M51" s="39">
        <v>33472120</v>
      </c>
      <c r="N51" s="39">
        <v>402654259</v>
      </c>
      <c r="O51" s="39">
        <v>10.34</v>
      </c>
    </row>
    <row r="52" spans="1:15" x14ac:dyDescent="0.25">
      <c r="A52" t="s">
        <v>2269</v>
      </c>
      <c r="B52" t="s">
        <v>155</v>
      </c>
      <c r="C52" s="24" t="s">
        <v>426</v>
      </c>
      <c r="D52" s="24" t="s">
        <v>141</v>
      </c>
      <c r="E52" s="39">
        <v>2311503000</v>
      </c>
      <c r="G52" s="39">
        <v>0</v>
      </c>
      <c r="H52" s="39">
        <v>2311503000</v>
      </c>
      <c r="I52" s="39">
        <v>0</v>
      </c>
      <c r="J52" s="39">
        <v>2311503000</v>
      </c>
      <c r="K52" s="39">
        <v>0</v>
      </c>
      <c r="L52" s="39">
        <v>305022315</v>
      </c>
      <c r="M52" s="39">
        <v>27200950</v>
      </c>
      <c r="N52" s="39">
        <v>277821365</v>
      </c>
      <c r="O52" s="39">
        <v>12.02</v>
      </c>
    </row>
    <row r="53" spans="1:15" x14ac:dyDescent="0.25">
      <c r="A53" t="s">
        <v>2269</v>
      </c>
      <c r="B53" t="s">
        <v>149</v>
      </c>
      <c r="C53" s="24" t="s">
        <v>422</v>
      </c>
      <c r="D53" s="24" t="s">
        <v>1532</v>
      </c>
      <c r="E53" s="39">
        <v>48000000</v>
      </c>
      <c r="G53" s="39">
        <v>23000000</v>
      </c>
      <c r="H53" s="39">
        <v>71000000</v>
      </c>
      <c r="I53" s="39">
        <v>0</v>
      </c>
      <c r="J53" s="39">
        <v>71000000</v>
      </c>
      <c r="K53" s="39">
        <v>0</v>
      </c>
      <c r="L53" s="39">
        <v>48000000</v>
      </c>
      <c r="M53" s="39">
        <v>6271170</v>
      </c>
      <c r="N53" s="39">
        <v>16271170</v>
      </c>
      <c r="O53" s="39">
        <v>22.92</v>
      </c>
    </row>
    <row r="54" spans="1:15" x14ac:dyDescent="0.25">
      <c r="A54" t="s">
        <v>2269</v>
      </c>
      <c r="B54" t="s">
        <v>146</v>
      </c>
      <c r="C54" s="24" t="s">
        <v>420</v>
      </c>
      <c r="D54" s="24" t="s">
        <v>1531</v>
      </c>
      <c r="E54" s="39">
        <v>15500000</v>
      </c>
      <c r="G54" s="39">
        <v>0</v>
      </c>
      <c r="H54" s="39">
        <v>15500000</v>
      </c>
      <c r="I54" s="39">
        <v>0</v>
      </c>
      <c r="J54" s="39">
        <v>15500000</v>
      </c>
      <c r="K54" s="39">
        <v>0</v>
      </c>
      <c r="L54" s="39">
        <v>3605000</v>
      </c>
      <c r="M54" s="39">
        <v>0</v>
      </c>
      <c r="N54" s="39">
        <v>3605000</v>
      </c>
      <c r="O54" s="39">
        <v>23.26</v>
      </c>
    </row>
    <row r="55" spans="1:15" x14ac:dyDescent="0.25">
      <c r="A55" t="s">
        <v>2269</v>
      </c>
      <c r="B55" t="s">
        <v>143</v>
      </c>
      <c r="C55" s="24" t="s">
        <v>418</v>
      </c>
      <c r="D55" s="24" t="s">
        <v>419</v>
      </c>
      <c r="E55" s="39">
        <v>497000000</v>
      </c>
      <c r="G55" s="39">
        <v>0</v>
      </c>
      <c r="H55" s="39">
        <v>497000000</v>
      </c>
      <c r="I55" s="39">
        <v>0</v>
      </c>
      <c r="J55" s="39">
        <v>497000000</v>
      </c>
      <c r="K55" s="39">
        <v>0</v>
      </c>
      <c r="L55" s="39">
        <v>298320574</v>
      </c>
      <c r="M55" s="39">
        <v>0</v>
      </c>
      <c r="N55" s="39">
        <v>19277200</v>
      </c>
      <c r="O55" s="39">
        <v>3.88</v>
      </c>
    </row>
    <row r="56" spans="1:15" x14ac:dyDescent="0.25">
      <c r="A56" t="s">
        <v>2269</v>
      </c>
      <c r="B56" t="s">
        <v>1530</v>
      </c>
      <c r="C56" s="24" t="s">
        <v>1529</v>
      </c>
      <c r="D56" s="24" t="s">
        <v>1528</v>
      </c>
      <c r="E56" s="39">
        <v>497000000</v>
      </c>
      <c r="G56" s="39">
        <v>0</v>
      </c>
      <c r="H56" s="39">
        <v>497000000</v>
      </c>
      <c r="I56" s="39">
        <v>0</v>
      </c>
      <c r="J56" s="39">
        <v>497000000</v>
      </c>
      <c r="K56" s="39">
        <v>0</v>
      </c>
      <c r="L56" s="39">
        <v>298320574</v>
      </c>
      <c r="M56" s="39">
        <v>0</v>
      </c>
      <c r="N56" s="39">
        <v>19277200</v>
      </c>
      <c r="O56" s="39">
        <v>3.88</v>
      </c>
    </row>
    <row r="57" spans="1:15" x14ac:dyDescent="0.25">
      <c r="A57" t="s">
        <v>2269</v>
      </c>
      <c r="B57" t="s">
        <v>140</v>
      </c>
      <c r="C57" s="24" t="s">
        <v>417</v>
      </c>
      <c r="D57" s="24" t="s">
        <v>138</v>
      </c>
      <c r="E57" s="39">
        <v>323000000</v>
      </c>
      <c r="G57" s="39">
        <v>-23000000</v>
      </c>
      <c r="H57" s="39">
        <v>300000000</v>
      </c>
      <c r="I57" s="39">
        <v>0</v>
      </c>
      <c r="J57" s="39">
        <v>300000000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</row>
    <row r="58" spans="1:15" x14ac:dyDescent="0.25">
      <c r="A58" t="s">
        <v>2269</v>
      </c>
      <c r="B58" t="s">
        <v>1527</v>
      </c>
      <c r="C58" s="24" t="s">
        <v>1526</v>
      </c>
      <c r="D58" s="24" t="s">
        <v>1525</v>
      </c>
      <c r="E58" s="39">
        <v>323000000</v>
      </c>
      <c r="G58" s="39">
        <v>-23000000</v>
      </c>
      <c r="H58" s="39">
        <v>300000000</v>
      </c>
      <c r="I58" s="39">
        <v>0</v>
      </c>
      <c r="J58" s="39">
        <v>300000000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</row>
    <row r="59" spans="1:15" x14ac:dyDescent="0.25">
      <c r="A59" t="s">
        <v>2269</v>
      </c>
      <c r="B59" t="s">
        <v>137</v>
      </c>
      <c r="C59" s="24" t="s">
        <v>416</v>
      </c>
      <c r="D59" s="24" t="s">
        <v>1524</v>
      </c>
      <c r="E59" s="39">
        <v>444000000</v>
      </c>
      <c r="G59" s="39">
        <v>0</v>
      </c>
      <c r="H59" s="39">
        <v>444000000</v>
      </c>
      <c r="I59" s="39">
        <v>0</v>
      </c>
      <c r="J59" s="39">
        <v>444000000</v>
      </c>
      <c r="K59" s="39">
        <v>0</v>
      </c>
      <c r="L59" s="39">
        <v>264000000</v>
      </c>
      <c r="M59" s="39">
        <v>0</v>
      </c>
      <c r="N59" s="39">
        <v>73734524</v>
      </c>
      <c r="O59" s="39">
        <v>16.61</v>
      </c>
    </row>
    <row r="60" spans="1:15" x14ac:dyDescent="0.25">
      <c r="A60" t="s">
        <v>2269</v>
      </c>
      <c r="B60" t="s">
        <v>415</v>
      </c>
      <c r="C60" s="24" t="s">
        <v>414</v>
      </c>
      <c r="D60" s="24" t="s">
        <v>1523</v>
      </c>
      <c r="E60" s="39">
        <v>192000000</v>
      </c>
      <c r="G60" s="39">
        <v>0</v>
      </c>
      <c r="H60" s="39">
        <v>192000000</v>
      </c>
      <c r="I60" s="39">
        <v>0</v>
      </c>
      <c r="J60" s="39">
        <v>192000000</v>
      </c>
      <c r="K60" s="39">
        <v>0</v>
      </c>
      <c r="L60" s="39">
        <v>12000000</v>
      </c>
      <c r="M60" s="39">
        <v>0</v>
      </c>
      <c r="N60" s="39">
        <v>3234500</v>
      </c>
      <c r="O60" s="39">
        <v>1.68</v>
      </c>
    </row>
    <row r="61" spans="1:15" x14ac:dyDescent="0.25">
      <c r="A61" t="s">
        <v>2269</v>
      </c>
      <c r="B61" t="s">
        <v>412</v>
      </c>
      <c r="C61" s="24" t="s">
        <v>411</v>
      </c>
      <c r="D61" s="24" t="s">
        <v>410</v>
      </c>
      <c r="E61" s="39">
        <v>72000000</v>
      </c>
      <c r="G61" s="39">
        <v>0</v>
      </c>
      <c r="H61" s="39">
        <v>72000000</v>
      </c>
      <c r="I61" s="39">
        <v>0</v>
      </c>
      <c r="J61" s="39">
        <v>72000000</v>
      </c>
      <c r="K61" s="39">
        <v>0</v>
      </c>
      <c r="L61" s="39">
        <v>72000000</v>
      </c>
      <c r="M61" s="39">
        <v>0</v>
      </c>
      <c r="N61" s="39">
        <v>70500024</v>
      </c>
      <c r="O61" s="39">
        <v>97.92</v>
      </c>
    </row>
    <row r="62" spans="1:15" x14ac:dyDescent="0.25">
      <c r="A62" t="s">
        <v>2269</v>
      </c>
      <c r="B62" t="s">
        <v>409</v>
      </c>
      <c r="C62" s="24" t="s">
        <v>408</v>
      </c>
      <c r="D62" s="24" t="s">
        <v>407</v>
      </c>
      <c r="E62" s="39">
        <v>36000000</v>
      </c>
      <c r="G62" s="39">
        <v>0</v>
      </c>
      <c r="H62" s="39">
        <v>36000000</v>
      </c>
      <c r="I62" s="39">
        <v>0</v>
      </c>
      <c r="J62" s="39">
        <v>36000000</v>
      </c>
      <c r="K62" s="39">
        <v>0</v>
      </c>
      <c r="L62" s="39">
        <v>36000000</v>
      </c>
      <c r="M62" s="39">
        <v>0</v>
      </c>
      <c r="N62" s="39">
        <v>0</v>
      </c>
      <c r="O62" s="39">
        <v>0</v>
      </c>
    </row>
    <row r="63" spans="1:15" x14ac:dyDescent="0.25">
      <c r="A63" t="s">
        <v>2269</v>
      </c>
      <c r="B63" t="s">
        <v>406</v>
      </c>
      <c r="C63" s="24" t="s">
        <v>405</v>
      </c>
      <c r="D63" s="24" t="s">
        <v>1522</v>
      </c>
      <c r="E63" s="39">
        <v>144000000</v>
      </c>
      <c r="G63" s="39">
        <v>0</v>
      </c>
      <c r="H63" s="39">
        <v>144000000</v>
      </c>
      <c r="I63" s="39">
        <v>0</v>
      </c>
      <c r="J63" s="39">
        <v>144000000</v>
      </c>
      <c r="K63" s="39">
        <v>0</v>
      </c>
      <c r="L63" s="39">
        <v>144000000</v>
      </c>
      <c r="M63" s="39">
        <v>0</v>
      </c>
      <c r="N63" s="39">
        <v>0</v>
      </c>
      <c r="O63" s="39">
        <v>0</v>
      </c>
    </row>
    <row r="64" spans="1:15" x14ac:dyDescent="0.25">
      <c r="A64" t="s">
        <v>2269</v>
      </c>
      <c r="B64" t="s">
        <v>134</v>
      </c>
      <c r="C64" s="24" t="s">
        <v>403</v>
      </c>
      <c r="D64" s="24" t="s">
        <v>1521</v>
      </c>
      <c r="E64" s="39">
        <v>24308000</v>
      </c>
      <c r="G64" s="39">
        <v>0</v>
      </c>
      <c r="H64" s="39">
        <v>24308000</v>
      </c>
      <c r="I64" s="39">
        <v>0</v>
      </c>
      <c r="J64" s="39">
        <v>24308000</v>
      </c>
      <c r="K64" s="39">
        <v>0</v>
      </c>
      <c r="L64" s="39">
        <v>18595000</v>
      </c>
      <c r="M64" s="39">
        <v>0</v>
      </c>
      <c r="N64" s="39">
        <v>3705000</v>
      </c>
      <c r="O64" s="39">
        <v>15.24</v>
      </c>
    </row>
    <row r="65" spans="1:15" x14ac:dyDescent="0.25">
      <c r="A65" t="s">
        <v>2269</v>
      </c>
      <c r="B65" t="s">
        <v>1520</v>
      </c>
      <c r="C65" s="24" t="s">
        <v>1519</v>
      </c>
      <c r="D65" s="24" t="s">
        <v>1518</v>
      </c>
      <c r="E65" s="39">
        <v>24308000</v>
      </c>
      <c r="G65" s="39">
        <v>0</v>
      </c>
      <c r="H65" s="39">
        <v>24308000</v>
      </c>
      <c r="I65" s="39">
        <v>0</v>
      </c>
      <c r="J65" s="39">
        <v>24308000</v>
      </c>
      <c r="K65" s="39">
        <v>0</v>
      </c>
      <c r="L65" s="39">
        <v>18595000</v>
      </c>
      <c r="M65" s="39">
        <v>0</v>
      </c>
      <c r="N65" s="39">
        <v>3705000</v>
      </c>
      <c r="O65" s="39">
        <v>15.24</v>
      </c>
    </row>
    <row r="66" spans="1:15" x14ac:dyDescent="0.25">
      <c r="A66" t="s">
        <v>2269</v>
      </c>
      <c r="B66" t="s">
        <v>131</v>
      </c>
      <c r="C66" s="24" t="s">
        <v>402</v>
      </c>
      <c r="D66" s="24" t="s">
        <v>401</v>
      </c>
      <c r="E66" s="39">
        <v>115000000</v>
      </c>
      <c r="G66" s="39">
        <v>0</v>
      </c>
      <c r="H66" s="39">
        <v>115000000</v>
      </c>
      <c r="I66" s="39">
        <v>0</v>
      </c>
      <c r="J66" s="39">
        <v>115000000</v>
      </c>
      <c r="K66" s="39">
        <v>85088510</v>
      </c>
      <c r="L66" s="39">
        <v>85088510</v>
      </c>
      <c r="M66" s="39">
        <v>0</v>
      </c>
      <c r="N66" s="39">
        <v>0</v>
      </c>
      <c r="O66" s="39">
        <v>0</v>
      </c>
    </row>
    <row r="67" spans="1:15" x14ac:dyDescent="0.25">
      <c r="A67" t="s">
        <v>2269</v>
      </c>
      <c r="B67" t="s">
        <v>400</v>
      </c>
      <c r="C67" s="24" t="s">
        <v>399</v>
      </c>
      <c r="D67" s="24" t="s">
        <v>1718</v>
      </c>
      <c r="E67" s="39">
        <v>40000000</v>
      </c>
      <c r="G67" s="39">
        <v>0</v>
      </c>
      <c r="H67" s="39">
        <v>40000000</v>
      </c>
      <c r="I67" s="39">
        <v>0</v>
      </c>
      <c r="J67" s="39">
        <v>40000000</v>
      </c>
      <c r="K67" s="39">
        <v>0</v>
      </c>
      <c r="L67" s="39">
        <v>8240000</v>
      </c>
      <c r="M67" s="39">
        <v>0</v>
      </c>
      <c r="N67" s="39">
        <v>8240000</v>
      </c>
      <c r="O67" s="39">
        <v>20.6</v>
      </c>
    </row>
    <row r="68" spans="1:15" x14ac:dyDescent="0.25">
      <c r="A68" t="s">
        <v>2269</v>
      </c>
      <c r="B68" t="s">
        <v>128</v>
      </c>
      <c r="C68" s="24" t="s">
        <v>397</v>
      </c>
      <c r="D68" s="24" t="s">
        <v>123</v>
      </c>
      <c r="E68" s="39">
        <v>74292000</v>
      </c>
      <c r="G68" s="39">
        <v>0</v>
      </c>
      <c r="H68" s="39">
        <v>74292000</v>
      </c>
      <c r="I68" s="39">
        <v>0</v>
      </c>
      <c r="J68" s="39">
        <v>74292000</v>
      </c>
      <c r="K68" s="39">
        <v>40570221</v>
      </c>
      <c r="L68" s="39">
        <v>40570221</v>
      </c>
      <c r="M68" s="39">
        <v>0</v>
      </c>
      <c r="N68" s="39">
        <v>0</v>
      </c>
      <c r="O68" s="39">
        <v>0</v>
      </c>
    </row>
    <row r="69" spans="1:15" x14ac:dyDescent="0.25">
      <c r="A69" t="s">
        <v>2269</v>
      </c>
      <c r="B69" t="s">
        <v>119</v>
      </c>
      <c r="C69" s="24" t="s">
        <v>394</v>
      </c>
      <c r="D69" s="24" t="s">
        <v>117</v>
      </c>
      <c r="E69" s="39">
        <v>11700000</v>
      </c>
      <c r="G69" s="39">
        <v>0</v>
      </c>
      <c r="H69" s="39">
        <v>11700000</v>
      </c>
      <c r="I69" s="39">
        <v>0</v>
      </c>
      <c r="J69" s="39">
        <v>11700000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</row>
    <row r="70" spans="1:15" x14ac:dyDescent="0.25">
      <c r="A70" t="s">
        <v>2269</v>
      </c>
      <c r="B70" t="s">
        <v>113</v>
      </c>
      <c r="C70" s="24" t="s">
        <v>1514</v>
      </c>
      <c r="D70" s="24" t="s">
        <v>1513</v>
      </c>
      <c r="E70" s="39">
        <v>9300000</v>
      </c>
      <c r="G70" s="39">
        <v>0</v>
      </c>
      <c r="H70" s="39">
        <v>9300000</v>
      </c>
      <c r="I70" s="39">
        <v>0</v>
      </c>
      <c r="J70" s="39">
        <v>9300000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</row>
    <row r="71" spans="1:15" x14ac:dyDescent="0.25">
      <c r="A71" t="s">
        <v>2269</v>
      </c>
      <c r="B71" t="s">
        <v>1512</v>
      </c>
      <c r="C71" s="24" t="s">
        <v>1511</v>
      </c>
      <c r="D71" s="24" t="s">
        <v>396</v>
      </c>
      <c r="E71" s="39">
        <v>2400000</v>
      </c>
      <c r="G71" s="39">
        <v>0</v>
      </c>
      <c r="H71" s="39">
        <v>2400000</v>
      </c>
      <c r="I71" s="39">
        <v>0</v>
      </c>
      <c r="J71" s="39">
        <v>2400000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</row>
    <row r="72" spans="1:15" x14ac:dyDescent="0.25">
      <c r="A72" t="s">
        <v>2269</v>
      </c>
      <c r="B72" t="s">
        <v>1330</v>
      </c>
      <c r="C72" s="24" t="s">
        <v>1510</v>
      </c>
      <c r="D72" s="24" t="s">
        <v>1509</v>
      </c>
      <c r="E72" s="39">
        <v>167251000000</v>
      </c>
      <c r="G72" s="39">
        <v>0</v>
      </c>
      <c r="H72" s="39">
        <v>167251000000</v>
      </c>
      <c r="I72" s="39">
        <v>0</v>
      </c>
      <c r="J72" s="39">
        <v>167251000000</v>
      </c>
      <c r="K72" s="39">
        <v>1025537430</v>
      </c>
      <c r="L72" s="39">
        <v>75082750235</v>
      </c>
      <c r="M72" s="39">
        <v>4691335099</v>
      </c>
      <c r="N72" s="39">
        <v>26413374493</v>
      </c>
      <c r="O72" s="39">
        <v>15.79</v>
      </c>
    </row>
    <row r="73" spans="1:15" x14ac:dyDescent="0.25">
      <c r="A73" t="s">
        <v>2269</v>
      </c>
      <c r="B73" t="s">
        <v>1327</v>
      </c>
      <c r="C73" s="24" t="s">
        <v>1508</v>
      </c>
      <c r="D73" s="24" t="s">
        <v>358</v>
      </c>
      <c r="E73" s="39">
        <v>150251000000</v>
      </c>
      <c r="G73" s="39">
        <v>-762232284</v>
      </c>
      <c r="H73" s="39">
        <v>149488767716</v>
      </c>
      <c r="I73" s="39">
        <v>0</v>
      </c>
      <c r="J73" s="39">
        <v>149488767716</v>
      </c>
      <c r="K73" s="39">
        <v>1025537430</v>
      </c>
      <c r="L73" s="39">
        <v>73042609471</v>
      </c>
      <c r="M73" s="39">
        <v>4520667431</v>
      </c>
      <c r="N73" s="39">
        <v>26031485116</v>
      </c>
      <c r="O73" s="39">
        <v>17.41</v>
      </c>
    </row>
    <row r="74" spans="1:15" x14ac:dyDescent="0.25">
      <c r="A74" t="s">
        <v>2269</v>
      </c>
      <c r="B74" t="s">
        <v>1507</v>
      </c>
      <c r="C74" s="24" t="s">
        <v>1506</v>
      </c>
      <c r="D74" s="24" t="s">
        <v>1505</v>
      </c>
      <c r="E74" s="39">
        <v>150251000000</v>
      </c>
      <c r="G74" s="39">
        <v>-762232284</v>
      </c>
      <c r="H74" s="39">
        <v>149488767716</v>
      </c>
      <c r="I74" s="39">
        <v>0</v>
      </c>
      <c r="J74" s="39">
        <v>149488767716</v>
      </c>
      <c r="K74" s="39">
        <v>1025537430</v>
      </c>
      <c r="L74" s="39">
        <v>73042609471</v>
      </c>
      <c r="M74" s="39">
        <v>4520667431</v>
      </c>
      <c r="N74" s="39">
        <v>26031485116</v>
      </c>
      <c r="O74" s="39">
        <v>17.41</v>
      </c>
    </row>
    <row r="75" spans="1:15" x14ac:dyDescent="0.25">
      <c r="A75" t="s">
        <v>2269</v>
      </c>
      <c r="B75" t="s">
        <v>1474</v>
      </c>
      <c r="C75" s="24" t="s">
        <v>1473</v>
      </c>
      <c r="D75" s="24" t="s">
        <v>1472</v>
      </c>
      <c r="E75" s="39">
        <v>150251000000</v>
      </c>
      <c r="G75" s="39">
        <v>-762232284</v>
      </c>
      <c r="H75" s="39">
        <v>149488767716</v>
      </c>
      <c r="I75" s="39">
        <v>0</v>
      </c>
      <c r="J75" s="39">
        <v>149488767716</v>
      </c>
      <c r="K75" s="39">
        <v>1025537430</v>
      </c>
      <c r="L75" s="39">
        <v>73042609471</v>
      </c>
      <c r="M75" s="39">
        <v>4520667431</v>
      </c>
      <c r="N75" s="39">
        <v>26031485116</v>
      </c>
      <c r="O75" s="39">
        <v>17.41</v>
      </c>
    </row>
    <row r="76" spans="1:15" x14ac:dyDescent="0.25">
      <c r="A76" t="s">
        <v>2269</v>
      </c>
      <c r="B76" t="s">
        <v>1471</v>
      </c>
      <c r="C76" s="24" t="s">
        <v>1470</v>
      </c>
      <c r="D76" s="24" t="s">
        <v>1469</v>
      </c>
      <c r="E76" s="39">
        <v>890000000</v>
      </c>
      <c r="G76" s="39">
        <v>0</v>
      </c>
      <c r="H76" s="39">
        <v>890000000</v>
      </c>
      <c r="I76" s="39">
        <v>0</v>
      </c>
      <c r="J76" s="39">
        <v>890000000</v>
      </c>
      <c r="K76" s="39">
        <v>0</v>
      </c>
      <c r="L76" s="39">
        <v>262200000</v>
      </c>
      <c r="M76" s="39">
        <v>20400000</v>
      </c>
      <c r="N76" s="39">
        <v>135846667</v>
      </c>
      <c r="O76" s="39">
        <v>15.26</v>
      </c>
    </row>
    <row r="77" spans="1:15" x14ac:dyDescent="0.25">
      <c r="A77" t="s">
        <v>2269</v>
      </c>
      <c r="B77" t="s">
        <v>2308</v>
      </c>
      <c r="C77" s="24" t="s">
        <v>2307</v>
      </c>
      <c r="D77" s="24" t="s">
        <v>2306</v>
      </c>
      <c r="E77" s="39">
        <v>890000000</v>
      </c>
      <c r="G77" s="39">
        <v>0</v>
      </c>
      <c r="H77" s="39">
        <v>890000000</v>
      </c>
      <c r="I77" s="39">
        <v>0</v>
      </c>
      <c r="J77" s="39">
        <v>890000000</v>
      </c>
      <c r="K77" s="39">
        <v>0</v>
      </c>
      <c r="L77" s="39">
        <v>262200000</v>
      </c>
      <c r="M77" s="39">
        <v>20400000</v>
      </c>
      <c r="N77" s="39">
        <v>135846667</v>
      </c>
      <c r="O77" s="39">
        <v>15.26</v>
      </c>
    </row>
    <row r="78" spans="1:15" x14ac:dyDescent="0.25">
      <c r="A78" t="s">
        <v>2269</v>
      </c>
      <c r="B78" t="s">
        <v>2305</v>
      </c>
      <c r="C78" s="24" t="s">
        <v>2304</v>
      </c>
      <c r="D78" s="24" t="s">
        <v>2303</v>
      </c>
      <c r="E78" s="39">
        <v>890000000</v>
      </c>
      <c r="G78" s="39">
        <v>0</v>
      </c>
      <c r="H78" s="39">
        <v>890000000</v>
      </c>
      <c r="I78" s="39">
        <v>0</v>
      </c>
      <c r="J78" s="39">
        <v>890000000</v>
      </c>
      <c r="K78" s="39">
        <v>0</v>
      </c>
      <c r="L78" s="39">
        <v>262200000</v>
      </c>
      <c r="M78" s="39">
        <v>20400000</v>
      </c>
      <c r="N78" s="39">
        <v>135846667</v>
      </c>
      <c r="O78" s="39">
        <v>15.26</v>
      </c>
    </row>
    <row r="79" spans="1:15" x14ac:dyDescent="0.25">
      <c r="A79" t="s">
        <v>2269</v>
      </c>
      <c r="B79" t="s">
        <v>2302</v>
      </c>
      <c r="C79" s="24" t="s">
        <v>2301</v>
      </c>
      <c r="D79" s="24" t="s">
        <v>2300</v>
      </c>
      <c r="E79" s="39">
        <v>141387500000</v>
      </c>
      <c r="G79" s="39">
        <v>-762232284</v>
      </c>
      <c r="H79" s="39">
        <v>140625267716</v>
      </c>
      <c r="I79" s="39">
        <v>0</v>
      </c>
      <c r="J79" s="39">
        <v>140625267716</v>
      </c>
      <c r="K79" s="39">
        <v>911417434</v>
      </c>
      <c r="L79" s="39">
        <v>67173155357</v>
      </c>
      <c r="M79" s="39">
        <v>4251502940</v>
      </c>
      <c r="N79" s="39">
        <v>23377029481</v>
      </c>
      <c r="O79" s="39">
        <v>16.62</v>
      </c>
    </row>
    <row r="80" spans="1:15" x14ac:dyDescent="0.25">
      <c r="A80" t="s">
        <v>2269</v>
      </c>
      <c r="B80" t="s">
        <v>2299</v>
      </c>
      <c r="C80" s="24" t="s">
        <v>2298</v>
      </c>
      <c r="D80" s="24" t="s">
        <v>2297</v>
      </c>
      <c r="E80" s="39">
        <v>27238500000</v>
      </c>
      <c r="G80" s="39">
        <v>0</v>
      </c>
      <c r="H80" s="39">
        <v>27238500000</v>
      </c>
      <c r="I80" s="39">
        <v>0</v>
      </c>
      <c r="J80" s="39">
        <v>27238500000</v>
      </c>
      <c r="K80" s="39">
        <v>0</v>
      </c>
      <c r="L80" s="39">
        <v>7131119056</v>
      </c>
      <c r="M80" s="39">
        <v>710884431</v>
      </c>
      <c r="N80" s="39">
        <v>3517694885</v>
      </c>
      <c r="O80" s="39">
        <v>12.91</v>
      </c>
    </row>
    <row r="81" spans="1:15" x14ac:dyDescent="0.25">
      <c r="A81" t="s">
        <v>2269</v>
      </c>
      <c r="B81" t="s">
        <v>2296</v>
      </c>
      <c r="C81" s="24" t="s">
        <v>2295</v>
      </c>
      <c r="D81" s="24" t="s">
        <v>2294</v>
      </c>
      <c r="E81" s="39">
        <v>27238500000</v>
      </c>
      <c r="G81" s="39">
        <v>0</v>
      </c>
      <c r="H81" s="39">
        <v>27238500000</v>
      </c>
      <c r="I81" s="39">
        <v>0</v>
      </c>
      <c r="J81" s="39">
        <v>27238500000</v>
      </c>
      <c r="K81" s="39">
        <v>0</v>
      </c>
      <c r="L81" s="39">
        <v>7131119056</v>
      </c>
      <c r="M81" s="39">
        <v>710884431</v>
      </c>
      <c r="N81" s="39">
        <v>3517694885</v>
      </c>
      <c r="O81" s="39">
        <v>12.91</v>
      </c>
    </row>
    <row r="82" spans="1:15" x14ac:dyDescent="0.25">
      <c r="A82" t="s">
        <v>2269</v>
      </c>
      <c r="B82" t="s">
        <v>2293</v>
      </c>
      <c r="C82" s="24" t="s">
        <v>2292</v>
      </c>
      <c r="D82" s="24" t="s">
        <v>2291</v>
      </c>
      <c r="E82" s="39">
        <v>19961500000</v>
      </c>
      <c r="G82" s="39">
        <v>-600373138</v>
      </c>
      <c r="H82" s="39">
        <v>19361126862</v>
      </c>
      <c r="I82" s="39">
        <v>0</v>
      </c>
      <c r="J82" s="39">
        <v>19361126862</v>
      </c>
      <c r="K82" s="39">
        <v>0</v>
      </c>
      <c r="L82" s="39">
        <v>4076068111</v>
      </c>
      <c r="M82" s="39">
        <v>318899393</v>
      </c>
      <c r="N82" s="39">
        <v>1725901273</v>
      </c>
      <c r="O82" s="39">
        <v>8.91</v>
      </c>
    </row>
    <row r="83" spans="1:15" x14ac:dyDescent="0.25">
      <c r="A83" t="s">
        <v>2269</v>
      </c>
      <c r="B83" t="s">
        <v>2290</v>
      </c>
      <c r="C83" s="24" t="s">
        <v>2289</v>
      </c>
      <c r="D83" s="24" t="s">
        <v>2288</v>
      </c>
      <c r="E83" s="39">
        <v>19961500000</v>
      </c>
      <c r="G83" s="39">
        <v>-600373138</v>
      </c>
      <c r="H83" s="39">
        <v>19361126862</v>
      </c>
      <c r="I83" s="39">
        <v>0</v>
      </c>
      <c r="J83" s="39">
        <v>19361126862</v>
      </c>
      <c r="K83" s="39">
        <v>0</v>
      </c>
      <c r="L83" s="39">
        <v>4076068111</v>
      </c>
      <c r="M83" s="39">
        <v>318899393</v>
      </c>
      <c r="N83" s="39">
        <v>1725901273</v>
      </c>
      <c r="O83" s="39">
        <v>8.91</v>
      </c>
    </row>
    <row r="84" spans="1:15" x14ac:dyDescent="0.25">
      <c r="A84" t="s">
        <v>2269</v>
      </c>
      <c r="B84" t="s">
        <v>2287</v>
      </c>
      <c r="C84" s="24" t="s">
        <v>2286</v>
      </c>
      <c r="D84" s="24" t="s">
        <v>2285</v>
      </c>
      <c r="E84" s="39">
        <v>79236500000</v>
      </c>
      <c r="G84" s="39">
        <v>-157927146</v>
      </c>
      <c r="H84" s="39">
        <v>79078572854</v>
      </c>
      <c r="I84" s="39">
        <v>0</v>
      </c>
      <c r="J84" s="39">
        <v>79078572854</v>
      </c>
      <c r="K84" s="39">
        <v>903417434</v>
      </c>
      <c r="L84" s="39">
        <v>46417738558</v>
      </c>
      <c r="M84" s="39">
        <v>2055776303</v>
      </c>
      <c r="N84" s="39">
        <v>13306738786</v>
      </c>
      <c r="O84" s="39">
        <v>16.829999999999998</v>
      </c>
    </row>
    <row r="85" spans="1:15" x14ac:dyDescent="0.25">
      <c r="A85" t="s">
        <v>2269</v>
      </c>
      <c r="B85" t="s">
        <v>2284</v>
      </c>
      <c r="C85" s="24" t="s">
        <v>2283</v>
      </c>
      <c r="D85" s="24" t="s">
        <v>2282</v>
      </c>
      <c r="E85" s="39">
        <v>79236500000</v>
      </c>
      <c r="G85" s="39">
        <v>-157927146</v>
      </c>
      <c r="H85" s="39">
        <v>79078572854</v>
      </c>
      <c r="I85" s="39">
        <v>0</v>
      </c>
      <c r="J85" s="39">
        <v>79078572854</v>
      </c>
      <c r="K85" s="39">
        <v>903417434</v>
      </c>
      <c r="L85" s="39">
        <v>46417738558</v>
      </c>
      <c r="M85" s="39">
        <v>2055776303</v>
      </c>
      <c r="N85" s="39">
        <v>13306738786</v>
      </c>
      <c r="O85" s="39">
        <v>16.829999999999998</v>
      </c>
    </row>
    <row r="86" spans="1:15" x14ac:dyDescent="0.25">
      <c r="A86" t="s">
        <v>2269</v>
      </c>
      <c r="B86" t="s">
        <v>2281</v>
      </c>
      <c r="C86" s="24" t="s">
        <v>2280</v>
      </c>
      <c r="D86" s="24" t="s">
        <v>2279</v>
      </c>
      <c r="E86" s="39">
        <v>14951000000</v>
      </c>
      <c r="G86" s="39">
        <v>-3932000</v>
      </c>
      <c r="H86" s="39">
        <v>14947068000</v>
      </c>
      <c r="I86" s="39">
        <v>0</v>
      </c>
      <c r="J86" s="39">
        <v>14947068000</v>
      </c>
      <c r="K86" s="39">
        <v>8000000</v>
      </c>
      <c r="L86" s="39">
        <v>9548229632</v>
      </c>
      <c r="M86" s="39">
        <v>1165942813</v>
      </c>
      <c r="N86" s="39">
        <v>4826694537</v>
      </c>
      <c r="O86" s="39">
        <v>32.29</v>
      </c>
    </row>
    <row r="87" spans="1:15" x14ac:dyDescent="0.25">
      <c r="A87" t="s">
        <v>2269</v>
      </c>
      <c r="B87" t="s">
        <v>2278</v>
      </c>
      <c r="C87" s="24" t="s">
        <v>2277</v>
      </c>
      <c r="D87" s="24" t="s">
        <v>2276</v>
      </c>
      <c r="E87" s="39">
        <v>14951000000</v>
      </c>
      <c r="G87" s="39">
        <v>-3932000</v>
      </c>
      <c r="H87" s="39">
        <v>14947068000</v>
      </c>
      <c r="I87" s="39">
        <v>0</v>
      </c>
      <c r="J87" s="39">
        <v>14947068000</v>
      </c>
      <c r="K87" s="39">
        <v>8000000</v>
      </c>
      <c r="L87" s="39">
        <v>9548229632</v>
      </c>
      <c r="M87" s="39">
        <v>1165942813</v>
      </c>
      <c r="N87" s="39">
        <v>4826694537</v>
      </c>
      <c r="O87" s="39">
        <v>32.29</v>
      </c>
    </row>
    <row r="88" spans="1:15" x14ac:dyDescent="0.25">
      <c r="A88" t="s">
        <v>2269</v>
      </c>
      <c r="B88" t="s">
        <v>1462</v>
      </c>
      <c r="C88" s="24" t="s">
        <v>1461</v>
      </c>
      <c r="D88" s="24" t="s">
        <v>1460</v>
      </c>
      <c r="E88" s="39">
        <v>7973500000</v>
      </c>
      <c r="G88" s="39">
        <v>0</v>
      </c>
      <c r="H88" s="39">
        <v>7973500000</v>
      </c>
      <c r="I88" s="39">
        <v>0</v>
      </c>
      <c r="J88" s="39">
        <v>7973500000</v>
      </c>
      <c r="K88" s="39">
        <v>114119996</v>
      </c>
      <c r="L88" s="39">
        <v>5607254114</v>
      </c>
      <c r="M88" s="39">
        <v>248764491</v>
      </c>
      <c r="N88" s="39">
        <v>2518608968</v>
      </c>
      <c r="O88" s="39">
        <v>31.59</v>
      </c>
    </row>
    <row r="89" spans="1:15" x14ac:dyDescent="0.25">
      <c r="A89" t="s">
        <v>2269</v>
      </c>
      <c r="B89" t="s">
        <v>2275</v>
      </c>
      <c r="C89" s="24" t="s">
        <v>2274</v>
      </c>
      <c r="D89" s="24" t="s">
        <v>2273</v>
      </c>
      <c r="E89" s="39">
        <v>7973500000</v>
      </c>
      <c r="G89" s="39">
        <v>0</v>
      </c>
      <c r="H89" s="39">
        <v>7973500000</v>
      </c>
      <c r="I89" s="39">
        <v>0</v>
      </c>
      <c r="J89" s="39">
        <v>7973500000</v>
      </c>
      <c r="K89" s="39">
        <v>114119996</v>
      </c>
      <c r="L89" s="39">
        <v>5607254114</v>
      </c>
      <c r="M89" s="39">
        <v>248764491</v>
      </c>
      <c r="N89" s="39">
        <v>2518608968</v>
      </c>
      <c r="O89" s="39">
        <v>31.59</v>
      </c>
    </row>
    <row r="90" spans="1:15" x14ac:dyDescent="0.25">
      <c r="A90" t="s">
        <v>2269</v>
      </c>
      <c r="B90" t="s">
        <v>2272</v>
      </c>
      <c r="C90" s="24" t="s">
        <v>2271</v>
      </c>
      <c r="D90" s="24" t="s">
        <v>2270</v>
      </c>
      <c r="E90" s="39">
        <v>7973500000</v>
      </c>
      <c r="G90" s="39">
        <v>0</v>
      </c>
      <c r="H90" s="39">
        <v>7973500000</v>
      </c>
      <c r="I90" s="39">
        <v>0</v>
      </c>
      <c r="J90" s="39">
        <v>7973500000</v>
      </c>
      <c r="K90" s="39">
        <v>114119996</v>
      </c>
      <c r="L90" s="39">
        <v>5607254114</v>
      </c>
      <c r="M90" s="39">
        <v>248764491</v>
      </c>
      <c r="N90" s="39">
        <v>2518608968</v>
      </c>
      <c r="O90" s="39">
        <v>31.59</v>
      </c>
    </row>
    <row r="91" spans="1:15" x14ac:dyDescent="0.25">
      <c r="A91" t="s">
        <v>2269</v>
      </c>
      <c r="B91" t="s">
        <v>1309</v>
      </c>
      <c r="C91" s="24" t="s">
        <v>1452</v>
      </c>
      <c r="D91" s="24" t="s">
        <v>1451</v>
      </c>
      <c r="E91" s="39">
        <v>17000000000</v>
      </c>
      <c r="G91" s="39">
        <v>762232284</v>
      </c>
      <c r="H91" s="39">
        <v>17762232284</v>
      </c>
      <c r="I91" s="39">
        <v>0</v>
      </c>
      <c r="J91" s="39">
        <v>17762232284</v>
      </c>
      <c r="K91" s="39">
        <v>0</v>
      </c>
      <c r="L91" s="39">
        <v>2040140764</v>
      </c>
      <c r="M91" s="39">
        <v>170667668</v>
      </c>
      <c r="N91" s="39">
        <v>381889377</v>
      </c>
      <c r="O91" s="39">
        <v>2.15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showGridLines="0" topLeftCell="F81" workbookViewId="0">
      <selection activeCell="N7" sqref="N7"/>
    </sheetView>
  </sheetViews>
  <sheetFormatPr baseColWidth="10" defaultRowHeight="15" x14ac:dyDescent="0.25"/>
  <cols>
    <col min="1" max="4" width="45.7109375" bestFit="1" customWidth="1"/>
    <col min="5" max="5" width="18.85546875" bestFit="1" customWidth="1"/>
    <col min="6" max="6" width="23" bestFit="1" customWidth="1"/>
    <col min="7" max="7" width="28" bestFit="1" customWidth="1"/>
    <col min="8" max="8" width="21" bestFit="1" customWidth="1"/>
    <col min="9" max="9" width="28.85546875" bestFit="1" customWidth="1"/>
    <col min="10" max="10" width="23.42578125" bestFit="1" customWidth="1"/>
    <col min="11" max="11" width="27.5703125" bestFit="1" customWidth="1"/>
    <col min="12" max="12" width="31.85546875" bestFit="1" customWidth="1"/>
    <col min="13" max="13" width="15.5703125" bestFit="1" customWidth="1"/>
    <col min="14" max="14" width="19.85546875" bestFit="1" customWidth="1"/>
    <col min="15" max="15" width="24" bestFit="1" customWidth="1"/>
  </cols>
  <sheetData>
    <row r="1" spans="1:15" ht="31.5" customHeight="1" x14ac:dyDescent="0.35">
      <c r="A1" s="34" t="s">
        <v>505</v>
      </c>
      <c r="B1" s="33" t="s">
        <v>318</v>
      </c>
      <c r="C1" s="31" t="s">
        <v>504</v>
      </c>
    </row>
    <row r="2" spans="1:15" ht="15" customHeight="1" x14ac:dyDescent="0.35">
      <c r="A2" s="24" t="s">
        <v>320</v>
      </c>
      <c r="B2" s="32"/>
      <c r="C2" s="31"/>
    </row>
    <row r="3" spans="1:15" x14ac:dyDescent="0.25">
      <c r="A3">
        <v>99</v>
      </c>
      <c r="B3" s="30"/>
    </row>
    <row r="4" spans="1:15" x14ac:dyDescent="0.25">
      <c r="A4" s="21" t="s">
        <v>503</v>
      </c>
      <c r="B4" s="22"/>
      <c r="C4" s="29" t="s">
        <v>315</v>
      </c>
    </row>
    <row r="5" spans="1:15" x14ac:dyDescent="0.25">
      <c r="A5" s="28"/>
      <c r="B5" s="28"/>
      <c r="C5" s="27" t="s">
        <v>314</v>
      </c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5" x14ac:dyDescent="0.25">
      <c r="A6" s="23" t="s">
        <v>313</v>
      </c>
      <c r="B6" s="25"/>
      <c r="C6" s="23">
        <v>3</v>
      </c>
      <c r="F6">
        <v>3</v>
      </c>
    </row>
    <row r="7" spans="1:15" x14ac:dyDescent="0.25">
      <c r="A7" s="23" t="s">
        <v>502</v>
      </c>
      <c r="B7" s="23" t="s">
        <v>501</v>
      </c>
      <c r="C7" t="str">
        <f>MID(A8,FIND(" ",A8,15)+1,FIND(":",A8,FIND(" ",A8,15))-FIND(" ",A8,15)-1)</f>
        <v>CB-0103</v>
      </c>
      <c r="D7" t="str">
        <f>MID(B8,23,2)</f>
        <v>09</v>
      </c>
      <c r="E7" s="24" t="s">
        <v>320</v>
      </c>
      <c r="F7" s="24" t="s">
        <v>310</v>
      </c>
      <c r="G7" t="str">
        <f>MID(A8,FIND(" ",A8,14)+1,7)</f>
        <v>CB-0103</v>
      </c>
      <c r="H7" t="s">
        <v>307</v>
      </c>
      <c r="I7" t="str">
        <f>VLOOKUP(A2,[1]Hoja1!$B$6:$R$120,17,FALSE)</f>
        <v>10.</v>
      </c>
    </row>
    <row r="8" spans="1:15" ht="21" x14ac:dyDescent="0.25">
      <c r="A8" s="23" t="s">
        <v>309</v>
      </c>
      <c r="B8" s="23" t="s">
        <v>308</v>
      </c>
      <c r="D8" t="str">
        <f>MID(A7,7,150)</f>
        <v>CANAL CAPITAL LTDA..</v>
      </c>
      <c r="E8" t="s">
        <v>307</v>
      </c>
    </row>
    <row r="9" spans="1:15" x14ac:dyDescent="0.25">
      <c r="A9" s="23" t="s">
        <v>500</v>
      </c>
      <c r="B9" s="23" t="s">
        <v>305</v>
      </c>
    </row>
    <row r="10" spans="1:15" x14ac:dyDescent="0.25">
      <c r="A10" s="21"/>
      <c r="B10" s="22"/>
      <c r="C10" s="21"/>
      <c r="G10" s="37">
        <f>G15+G71+G83+0</f>
        <v>8291734179</v>
      </c>
    </row>
    <row r="11" spans="1:15" ht="15.75" thickBot="1" x14ac:dyDescent="0.3">
      <c r="A11" s="19"/>
      <c r="B11" s="20"/>
      <c r="C11" s="19"/>
    </row>
    <row r="12" spans="1:15" ht="15" customHeight="1" x14ac:dyDescent="0.25">
      <c r="A12" s="18" t="s">
        <v>304</v>
      </c>
      <c r="B12" s="17" t="s">
        <v>303</v>
      </c>
      <c r="C12" s="16" t="s">
        <v>302</v>
      </c>
      <c r="D12" s="15" t="s">
        <v>301</v>
      </c>
      <c r="E12" s="14" t="s">
        <v>300</v>
      </c>
      <c r="F12" s="15" t="s">
        <v>299</v>
      </c>
      <c r="G12" s="15" t="s">
        <v>298</v>
      </c>
      <c r="H12" s="15" t="s">
        <v>297</v>
      </c>
      <c r="I12" s="15" t="s">
        <v>296</v>
      </c>
      <c r="J12" s="14" t="s">
        <v>295</v>
      </c>
      <c r="K12" s="15" t="s">
        <v>294</v>
      </c>
      <c r="L12" s="14" t="s">
        <v>293</v>
      </c>
      <c r="M12" s="13" t="s">
        <v>292</v>
      </c>
      <c r="N12" s="13" t="s">
        <v>291</v>
      </c>
      <c r="O12" s="12" t="s">
        <v>290</v>
      </c>
    </row>
    <row r="13" spans="1:15" x14ac:dyDescent="0.25">
      <c r="A13" s="11" t="s">
        <v>289</v>
      </c>
      <c r="B13" s="10"/>
      <c r="C13" s="9" t="s">
        <v>288</v>
      </c>
      <c r="D13" s="9" t="s">
        <v>287</v>
      </c>
      <c r="E13" s="9" t="s">
        <v>286</v>
      </c>
      <c r="F13" s="9" t="s">
        <v>285</v>
      </c>
      <c r="G13" s="9" t="s">
        <v>284</v>
      </c>
      <c r="H13" s="9" t="s">
        <v>283</v>
      </c>
      <c r="I13" s="9" t="s">
        <v>282</v>
      </c>
      <c r="J13" s="9" t="s">
        <v>281</v>
      </c>
      <c r="K13" s="9" t="s">
        <v>280</v>
      </c>
      <c r="L13" s="9" t="s">
        <v>279</v>
      </c>
      <c r="M13" s="9" t="s">
        <v>278</v>
      </c>
      <c r="N13" s="9" t="s">
        <v>277</v>
      </c>
      <c r="O13" s="8" t="s">
        <v>276</v>
      </c>
    </row>
    <row r="14" spans="1:15" x14ac:dyDescent="0.25">
      <c r="A14" s="4" t="s">
        <v>320</v>
      </c>
      <c r="B14" s="4" t="s">
        <v>275</v>
      </c>
      <c r="C14" s="7" t="s">
        <v>274</v>
      </c>
      <c r="D14" s="7" t="s">
        <v>499</v>
      </c>
      <c r="E14" s="6">
        <v>35791412000</v>
      </c>
      <c r="F14" s="6">
        <v>0</v>
      </c>
      <c r="G14" s="6">
        <v>8291734179</v>
      </c>
      <c r="H14" s="6">
        <v>44083146179</v>
      </c>
      <c r="I14" s="6">
        <v>0</v>
      </c>
      <c r="J14" s="6">
        <v>44083146179</v>
      </c>
      <c r="K14" s="6">
        <v>1005134777</v>
      </c>
      <c r="L14" s="6">
        <v>27204126240</v>
      </c>
      <c r="M14" s="6">
        <v>2690458446</v>
      </c>
      <c r="N14" s="6">
        <v>19615164748</v>
      </c>
      <c r="O14" s="5">
        <v>44.49</v>
      </c>
    </row>
    <row r="15" spans="1:15" x14ac:dyDescent="0.25">
      <c r="A15" s="4" t="s">
        <v>320</v>
      </c>
      <c r="B15" s="4" t="s">
        <v>272</v>
      </c>
      <c r="C15" s="7" t="s">
        <v>498</v>
      </c>
      <c r="D15" s="7" t="s">
        <v>497</v>
      </c>
      <c r="E15" s="6">
        <v>7504000000</v>
      </c>
      <c r="F15" s="6">
        <v>0</v>
      </c>
      <c r="G15" s="6">
        <v>1042178350</v>
      </c>
      <c r="H15" s="6">
        <v>8546178350</v>
      </c>
      <c r="I15" s="6">
        <v>0</v>
      </c>
      <c r="J15" s="6">
        <v>8546178350</v>
      </c>
      <c r="K15" s="6">
        <v>268741438</v>
      </c>
      <c r="L15" s="6">
        <v>6256601502</v>
      </c>
      <c r="M15" s="6">
        <v>513819021</v>
      </c>
      <c r="N15" s="6">
        <v>4974187718</v>
      </c>
      <c r="O15" s="5">
        <v>58.2</v>
      </c>
    </row>
    <row r="16" spans="1:15" x14ac:dyDescent="0.25">
      <c r="A16" s="4" t="s">
        <v>320</v>
      </c>
      <c r="B16" s="4" t="s">
        <v>269</v>
      </c>
      <c r="C16" s="7" t="s">
        <v>496</v>
      </c>
      <c r="D16" s="7" t="s">
        <v>495</v>
      </c>
      <c r="E16" s="6">
        <v>3787427000</v>
      </c>
      <c r="F16" s="6">
        <v>0</v>
      </c>
      <c r="G16" s="6">
        <v>330000000</v>
      </c>
      <c r="H16" s="6">
        <v>4117427000</v>
      </c>
      <c r="I16" s="6">
        <v>0</v>
      </c>
      <c r="J16" s="6">
        <v>4117427000</v>
      </c>
      <c r="K16" s="6">
        <v>261997554</v>
      </c>
      <c r="L16" s="6">
        <v>2937289368</v>
      </c>
      <c r="M16" s="6">
        <v>307966347</v>
      </c>
      <c r="N16" s="6">
        <v>2623962866</v>
      </c>
      <c r="O16" s="5">
        <v>63.72</v>
      </c>
    </row>
    <row r="17" spans="1:15" x14ac:dyDescent="0.25">
      <c r="A17" s="4" t="s">
        <v>320</v>
      </c>
      <c r="B17" s="4" t="s">
        <v>266</v>
      </c>
      <c r="C17" s="7" t="s">
        <v>494</v>
      </c>
      <c r="D17" s="7" t="s">
        <v>493</v>
      </c>
      <c r="E17" s="6">
        <v>2158227000</v>
      </c>
      <c r="F17" s="6">
        <v>0</v>
      </c>
      <c r="G17" s="6">
        <v>0</v>
      </c>
      <c r="H17" s="6">
        <v>2158227000</v>
      </c>
      <c r="I17" s="6">
        <v>0</v>
      </c>
      <c r="J17" s="6">
        <v>2158227000</v>
      </c>
      <c r="K17" s="6">
        <v>148091223</v>
      </c>
      <c r="L17" s="6">
        <v>1469866553</v>
      </c>
      <c r="M17" s="6">
        <v>148091223</v>
      </c>
      <c r="N17" s="6">
        <v>1469866553</v>
      </c>
      <c r="O17" s="5">
        <v>68.099999999999994</v>
      </c>
    </row>
    <row r="18" spans="1:15" x14ac:dyDescent="0.25">
      <c r="A18" s="4" t="s">
        <v>320</v>
      </c>
      <c r="B18" s="4" t="s">
        <v>263</v>
      </c>
      <c r="C18" s="7" t="s">
        <v>492</v>
      </c>
      <c r="D18" s="7" t="s">
        <v>491</v>
      </c>
      <c r="E18" s="6">
        <v>1501728000</v>
      </c>
      <c r="F18" s="6">
        <v>0</v>
      </c>
      <c r="G18" s="6">
        <v>0</v>
      </c>
      <c r="H18" s="6">
        <v>1501728000</v>
      </c>
      <c r="I18" s="6">
        <v>0</v>
      </c>
      <c r="J18" s="6">
        <v>1501728000</v>
      </c>
      <c r="K18" s="6">
        <v>126779021</v>
      </c>
      <c r="L18" s="6">
        <v>1142400048</v>
      </c>
      <c r="M18" s="6">
        <v>126779021</v>
      </c>
      <c r="N18" s="6">
        <v>1142400048</v>
      </c>
      <c r="O18" s="5">
        <v>76.069999999999993</v>
      </c>
    </row>
    <row r="19" spans="1:15" x14ac:dyDescent="0.25">
      <c r="A19" s="4" t="s">
        <v>320</v>
      </c>
      <c r="B19" s="4" t="s">
        <v>260</v>
      </c>
      <c r="C19" s="7" t="s">
        <v>490</v>
      </c>
      <c r="D19" s="7" t="s">
        <v>489</v>
      </c>
      <c r="E19" s="6">
        <v>79000000</v>
      </c>
      <c r="F19" s="6">
        <v>0</v>
      </c>
      <c r="G19" s="6">
        <v>0</v>
      </c>
      <c r="H19" s="6">
        <v>79000000</v>
      </c>
      <c r="I19" s="6">
        <v>0</v>
      </c>
      <c r="J19" s="6">
        <v>79000000</v>
      </c>
      <c r="K19" s="6">
        <v>6560244</v>
      </c>
      <c r="L19" s="6">
        <v>61121644</v>
      </c>
      <c r="M19" s="6">
        <v>6560244</v>
      </c>
      <c r="N19" s="6">
        <v>61121644</v>
      </c>
      <c r="O19" s="5">
        <v>77.36</v>
      </c>
    </row>
    <row r="20" spans="1:15" x14ac:dyDescent="0.25">
      <c r="A20" s="4" t="s">
        <v>320</v>
      </c>
      <c r="B20" s="4" t="s">
        <v>248</v>
      </c>
      <c r="C20" s="7" t="s">
        <v>488</v>
      </c>
      <c r="D20" s="7" t="s">
        <v>487</v>
      </c>
      <c r="E20" s="6">
        <v>20000000</v>
      </c>
      <c r="F20" s="6">
        <v>0</v>
      </c>
      <c r="G20" s="6">
        <v>0</v>
      </c>
      <c r="H20" s="6">
        <v>20000000</v>
      </c>
      <c r="I20" s="6">
        <v>0</v>
      </c>
      <c r="J20" s="6">
        <v>20000000</v>
      </c>
      <c r="K20" s="6">
        <v>0</v>
      </c>
      <c r="L20" s="6">
        <v>8826052</v>
      </c>
      <c r="M20" s="6">
        <v>0</v>
      </c>
      <c r="N20" s="6">
        <v>8826052</v>
      </c>
      <c r="O20" s="5">
        <v>44.13</v>
      </c>
    </row>
    <row r="21" spans="1:15" x14ac:dyDescent="0.25">
      <c r="A21" s="4" t="s">
        <v>320</v>
      </c>
      <c r="B21" s="4" t="s">
        <v>486</v>
      </c>
      <c r="C21" s="7" t="s">
        <v>485</v>
      </c>
      <c r="D21" s="7" t="s">
        <v>484</v>
      </c>
      <c r="E21" s="6">
        <v>70000000</v>
      </c>
      <c r="F21" s="6">
        <v>0</v>
      </c>
      <c r="G21" s="6">
        <v>0</v>
      </c>
      <c r="H21" s="6">
        <v>70000000</v>
      </c>
      <c r="I21" s="6">
        <v>0</v>
      </c>
      <c r="J21" s="6">
        <v>70000000</v>
      </c>
      <c r="K21" s="6">
        <v>0</v>
      </c>
      <c r="L21" s="6">
        <v>47804728</v>
      </c>
      <c r="M21" s="6">
        <v>0</v>
      </c>
      <c r="N21" s="6">
        <v>47804728</v>
      </c>
      <c r="O21" s="5">
        <v>68.290000000000006</v>
      </c>
    </row>
    <row r="22" spans="1:15" x14ac:dyDescent="0.25">
      <c r="A22" s="4" t="s">
        <v>320</v>
      </c>
      <c r="B22" s="4" t="s">
        <v>242</v>
      </c>
      <c r="C22" s="7" t="s">
        <v>483</v>
      </c>
      <c r="D22" s="7" t="s">
        <v>482</v>
      </c>
      <c r="E22" s="6">
        <v>130000000</v>
      </c>
      <c r="F22" s="6">
        <v>0</v>
      </c>
      <c r="G22" s="6">
        <v>0</v>
      </c>
      <c r="H22" s="6">
        <v>130000000</v>
      </c>
      <c r="I22" s="6">
        <v>0</v>
      </c>
      <c r="J22" s="6">
        <v>130000000</v>
      </c>
      <c r="K22" s="6">
        <v>0</v>
      </c>
      <c r="L22" s="6">
        <v>9600337</v>
      </c>
      <c r="M22" s="6">
        <v>0</v>
      </c>
      <c r="N22" s="6">
        <v>9600337</v>
      </c>
      <c r="O22" s="5">
        <v>7.38</v>
      </c>
    </row>
    <row r="23" spans="1:15" x14ac:dyDescent="0.25">
      <c r="A23" s="4" t="s">
        <v>320</v>
      </c>
      <c r="B23" s="4" t="s">
        <v>239</v>
      </c>
      <c r="C23" s="7" t="s">
        <v>481</v>
      </c>
      <c r="D23" s="7" t="s">
        <v>480</v>
      </c>
      <c r="E23" s="6">
        <v>94577000</v>
      </c>
      <c r="F23" s="6">
        <v>0</v>
      </c>
      <c r="G23" s="6">
        <v>0</v>
      </c>
      <c r="H23" s="6">
        <v>94577000</v>
      </c>
      <c r="I23" s="6">
        <v>0</v>
      </c>
      <c r="J23" s="6">
        <v>94577000</v>
      </c>
      <c r="K23" s="6">
        <v>0</v>
      </c>
      <c r="L23" s="6">
        <v>32892613</v>
      </c>
      <c r="M23" s="6">
        <v>0</v>
      </c>
      <c r="N23" s="6">
        <v>32892613</v>
      </c>
      <c r="O23" s="5">
        <v>34.770000000000003</v>
      </c>
    </row>
    <row r="24" spans="1:15" x14ac:dyDescent="0.25">
      <c r="A24" s="4" t="s">
        <v>320</v>
      </c>
      <c r="B24" s="4" t="s">
        <v>236</v>
      </c>
      <c r="C24" s="7" t="s">
        <v>479</v>
      </c>
      <c r="D24" s="7" t="s">
        <v>234</v>
      </c>
      <c r="E24" s="6">
        <v>168922000</v>
      </c>
      <c r="F24" s="6">
        <v>0</v>
      </c>
      <c r="G24" s="6">
        <v>0</v>
      </c>
      <c r="H24" s="6">
        <v>168922000</v>
      </c>
      <c r="I24" s="6">
        <v>0</v>
      </c>
      <c r="J24" s="6">
        <v>168922000</v>
      </c>
      <c r="K24" s="6">
        <v>14751958</v>
      </c>
      <c r="L24" s="6">
        <v>129336834</v>
      </c>
      <c r="M24" s="6">
        <v>14751958</v>
      </c>
      <c r="N24" s="6">
        <v>129336834</v>
      </c>
      <c r="O24" s="5">
        <v>76.56</v>
      </c>
    </row>
    <row r="25" spans="1:15" x14ac:dyDescent="0.25">
      <c r="A25" s="4" t="s">
        <v>320</v>
      </c>
      <c r="B25" s="4" t="s">
        <v>233</v>
      </c>
      <c r="C25" s="7" t="s">
        <v>478</v>
      </c>
      <c r="D25" s="7" t="s">
        <v>477</v>
      </c>
      <c r="E25" s="6">
        <v>14000000</v>
      </c>
      <c r="F25" s="6">
        <v>0</v>
      </c>
      <c r="G25" s="6">
        <v>0</v>
      </c>
      <c r="H25" s="6">
        <v>14000000</v>
      </c>
      <c r="I25" s="6">
        <v>0</v>
      </c>
      <c r="J25" s="6">
        <v>14000000</v>
      </c>
      <c r="K25" s="6">
        <v>0</v>
      </c>
      <c r="L25" s="6">
        <v>4096428</v>
      </c>
      <c r="M25" s="6">
        <v>0</v>
      </c>
      <c r="N25" s="6">
        <v>4096428</v>
      </c>
      <c r="O25" s="5">
        <v>29.26</v>
      </c>
    </row>
    <row r="26" spans="1:15" x14ac:dyDescent="0.25">
      <c r="A26" s="4" t="s">
        <v>320</v>
      </c>
      <c r="B26" s="4" t="s">
        <v>230</v>
      </c>
      <c r="C26" s="7" t="s">
        <v>476</v>
      </c>
      <c r="D26" s="7" t="s">
        <v>475</v>
      </c>
      <c r="E26" s="6">
        <v>75000000</v>
      </c>
      <c r="F26" s="6">
        <v>0</v>
      </c>
      <c r="G26" s="6">
        <v>0</v>
      </c>
      <c r="H26" s="6">
        <v>75000000</v>
      </c>
      <c r="I26" s="6">
        <v>0</v>
      </c>
      <c r="J26" s="6">
        <v>75000000</v>
      </c>
      <c r="K26" s="6">
        <v>0</v>
      </c>
      <c r="L26" s="6">
        <v>33787869</v>
      </c>
      <c r="M26" s="6">
        <v>0</v>
      </c>
      <c r="N26" s="6">
        <v>33787869</v>
      </c>
      <c r="O26" s="5">
        <v>45.05</v>
      </c>
    </row>
    <row r="27" spans="1:15" x14ac:dyDescent="0.25">
      <c r="A27" s="4" t="s">
        <v>320</v>
      </c>
      <c r="B27" s="4" t="s">
        <v>474</v>
      </c>
      <c r="C27" s="7" t="s">
        <v>473</v>
      </c>
      <c r="D27" s="7" t="s">
        <v>472</v>
      </c>
      <c r="E27" s="6">
        <v>5000000</v>
      </c>
      <c r="F27" s="6">
        <v>0</v>
      </c>
      <c r="G27" s="6">
        <v>0</v>
      </c>
      <c r="H27" s="6">
        <v>5000000</v>
      </c>
      <c r="I27" s="6">
        <v>0</v>
      </c>
      <c r="J27" s="6">
        <v>5000000</v>
      </c>
      <c r="K27" s="6">
        <v>0</v>
      </c>
      <c r="L27" s="6">
        <v>0</v>
      </c>
      <c r="M27" s="6">
        <v>0</v>
      </c>
      <c r="N27" s="6">
        <v>0</v>
      </c>
      <c r="O27" s="5">
        <v>0</v>
      </c>
    </row>
    <row r="28" spans="1:15" x14ac:dyDescent="0.25">
      <c r="A28" s="4" t="s">
        <v>320</v>
      </c>
      <c r="B28" s="4" t="s">
        <v>221</v>
      </c>
      <c r="C28" s="7" t="s">
        <v>471</v>
      </c>
      <c r="D28" s="7" t="s">
        <v>470</v>
      </c>
      <c r="E28" s="6">
        <v>972700000</v>
      </c>
      <c r="F28" s="6">
        <v>0</v>
      </c>
      <c r="G28" s="6">
        <v>330000000</v>
      </c>
      <c r="H28" s="6">
        <v>1302700000</v>
      </c>
      <c r="I28" s="6">
        <v>0</v>
      </c>
      <c r="J28" s="6">
        <v>1302700000</v>
      </c>
      <c r="K28" s="6">
        <v>72500000</v>
      </c>
      <c r="L28" s="6">
        <v>1080824144</v>
      </c>
      <c r="M28" s="6">
        <v>125110355</v>
      </c>
      <c r="N28" s="6">
        <v>774139204</v>
      </c>
      <c r="O28" s="5">
        <v>59.42</v>
      </c>
    </row>
    <row r="29" spans="1:15" x14ac:dyDescent="0.25">
      <c r="A29" s="4" t="s">
        <v>320</v>
      </c>
      <c r="B29" s="4" t="s">
        <v>218</v>
      </c>
      <c r="C29" s="7" t="s">
        <v>469</v>
      </c>
      <c r="D29" s="7" t="s">
        <v>216</v>
      </c>
      <c r="E29" s="6">
        <v>700200000</v>
      </c>
      <c r="F29" s="6">
        <v>0</v>
      </c>
      <c r="G29" s="6">
        <v>220000000</v>
      </c>
      <c r="H29" s="6">
        <v>920200000</v>
      </c>
      <c r="I29" s="6">
        <v>0</v>
      </c>
      <c r="J29" s="6">
        <v>920200000</v>
      </c>
      <c r="K29" s="6">
        <v>40000000</v>
      </c>
      <c r="L29" s="6">
        <v>783225810</v>
      </c>
      <c r="M29" s="6">
        <v>97740355</v>
      </c>
      <c r="N29" s="6">
        <v>551535537</v>
      </c>
      <c r="O29" s="5">
        <v>59.93</v>
      </c>
    </row>
    <row r="30" spans="1:15" x14ac:dyDescent="0.25">
      <c r="A30" s="4" t="s">
        <v>320</v>
      </c>
      <c r="B30" s="4" t="s">
        <v>468</v>
      </c>
      <c r="C30" s="7" t="s">
        <v>467</v>
      </c>
      <c r="D30" s="7" t="s">
        <v>466</v>
      </c>
      <c r="E30" s="6">
        <v>264000000</v>
      </c>
      <c r="F30" s="6">
        <v>0</v>
      </c>
      <c r="G30" s="6">
        <v>110000000</v>
      </c>
      <c r="H30" s="6">
        <v>374000000</v>
      </c>
      <c r="I30" s="6">
        <v>0</v>
      </c>
      <c r="J30" s="6">
        <v>374000000</v>
      </c>
      <c r="K30" s="6">
        <v>32500000</v>
      </c>
      <c r="L30" s="6">
        <v>293698334</v>
      </c>
      <c r="M30" s="6">
        <v>27370000</v>
      </c>
      <c r="N30" s="6">
        <v>220497334</v>
      </c>
      <c r="O30" s="5">
        <v>58.95</v>
      </c>
    </row>
    <row r="31" spans="1:15" x14ac:dyDescent="0.25">
      <c r="A31" s="4" t="s">
        <v>320</v>
      </c>
      <c r="B31" s="4" t="s">
        <v>215</v>
      </c>
      <c r="C31" s="7" t="s">
        <v>465</v>
      </c>
      <c r="D31" s="7" t="s">
        <v>464</v>
      </c>
      <c r="E31" s="6">
        <v>8500000</v>
      </c>
      <c r="F31" s="6">
        <v>0</v>
      </c>
      <c r="G31" s="6">
        <v>0</v>
      </c>
      <c r="H31" s="6">
        <v>8500000</v>
      </c>
      <c r="I31" s="6">
        <v>0</v>
      </c>
      <c r="J31" s="6">
        <v>8500000</v>
      </c>
      <c r="K31" s="6">
        <v>0</v>
      </c>
      <c r="L31" s="6">
        <v>3900000</v>
      </c>
      <c r="M31" s="6">
        <v>0</v>
      </c>
      <c r="N31" s="6">
        <v>2106333</v>
      </c>
      <c r="O31" s="5">
        <v>24.78</v>
      </c>
    </row>
    <row r="32" spans="1:15" x14ac:dyDescent="0.25">
      <c r="A32" s="4" t="s">
        <v>320</v>
      </c>
      <c r="B32" s="4" t="s">
        <v>212</v>
      </c>
      <c r="C32" s="7" t="s">
        <v>463</v>
      </c>
      <c r="D32" s="7" t="s">
        <v>462</v>
      </c>
      <c r="E32" s="6">
        <v>656500000</v>
      </c>
      <c r="F32" s="6">
        <v>0</v>
      </c>
      <c r="G32" s="6">
        <v>0</v>
      </c>
      <c r="H32" s="6">
        <v>656500000</v>
      </c>
      <c r="I32" s="6">
        <v>0</v>
      </c>
      <c r="J32" s="6">
        <v>656500000</v>
      </c>
      <c r="K32" s="6">
        <v>41406331</v>
      </c>
      <c r="L32" s="6">
        <v>386598671</v>
      </c>
      <c r="M32" s="6">
        <v>34764769</v>
      </c>
      <c r="N32" s="6">
        <v>379957109</v>
      </c>
      <c r="O32" s="5">
        <v>57.87</v>
      </c>
    </row>
    <row r="33" spans="1:15" x14ac:dyDescent="0.25">
      <c r="A33" s="4" t="s">
        <v>320</v>
      </c>
      <c r="B33" s="4" t="s">
        <v>209</v>
      </c>
      <c r="C33" s="7" t="s">
        <v>461</v>
      </c>
      <c r="D33" s="7" t="s">
        <v>207</v>
      </c>
      <c r="E33" s="6">
        <v>434500000</v>
      </c>
      <c r="F33" s="6">
        <v>0</v>
      </c>
      <c r="G33" s="6">
        <v>0</v>
      </c>
      <c r="H33" s="6">
        <v>434500000</v>
      </c>
      <c r="I33" s="6">
        <v>0</v>
      </c>
      <c r="J33" s="6">
        <v>434500000</v>
      </c>
      <c r="K33" s="6">
        <v>22484225</v>
      </c>
      <c r="L33" s="6">
        <v>217954800</v>
      </c>
      <c r="M33" s="6">
        <v>22484225</v>
      </c>
      <c r="N33" s="6">
        <v>217954800</v>
      </c>
      <c r="O33" s="5">
        <v>50.16</v>
      </c>
    </row>
    <row r="34" spans="1:15" x14ac:dyDescent="0.25">
      <c r="A34" s="4" t="s">
        <v>320</v>
      </c>
      <c r="B34" s="4" t="s">
        <v>206</v>
      </c>
      <c r="C34" s="7" t="s">
        <v>460</v>
      </c>
      <c r="D34" s="7" t="s">
        <v>204</v>
      </c>
      <c r="E34" s="6">
        <v>75000000</v>
      </c>
      <c r="F34" s="6">
        <v>0</v>
      </c>
      <c r="G34" s="6">
        <v>0</v>
      </c>
      <c r="H34" s="6">
        <v>75000000</v>
      </c>
      <c r="I34" s="6">
        <v>0</v>
      </c>
      <c r="J34" s="6">
        <v>75000000</v>
      </c>
      <c r="K34" s="6">
        <v>0</v>
      </c>
      <c r="L34" s="6">
        <v>3261607</v>
      </c>
      <c r="M34" s="6">
        <v>0</v>
      </c>
      <c r="N34" s="6">
        <v>3261607</v>
      </c>
      <c r="O34" s="5">
        <v>4.34</v>
      </c>
    </row>
    <row r="35" spans="1:15" x14ac:dyDescent="0.25">
      <c r="A35" s="4" t="s">
        <v>320</v>
      </c>
      <c r="B35" s="4" t="s">
        <v>203</v>
      </c>
      <c r="C35" s="7" t="s">
        <v>459</v>
      </c>
      <c r="D35" s="7" t="s">
        <v>201</v>
      </c>
      <c r="E35" s="6">
        <v>152000000</v>
      </c>
      <c r="F35" s="6">
        <v>0</v>
      </c>
      <c r="G35" s="6">
        <v>0</v>
      </c>
      <c r="H35" s="6">
        <v>152000000</v>
      </c>
      <c r="I35" s="6">
        <v>0</v>
      </c>
      <c r="J35" s="6">
        <v>152000000</v>
      </c>
      <c r="K35" s="6">
        <v>9064400</v>
      </c>
      <c r="L35" s="6">
        <v>92316400</v>
      </c>
      <c r="M35" s="6">
        <v>9064400</v>
      </c>
      <c r="N35" s="6">
        <v>92316400</v>
      </c>
      <c r="O35" s="5">
        <v>60.73</v>
      </c>
    </row>
    <row r="36" spans="1:15" x14ac:dyDescent="0.25">
      <c r="A36" s="4" t="s">
        <v>320</v>
      </c>
      <c r="B36" s="4" t="s">
        <v>200</v>
      </c>
      <c r="C36" s="7" t="s">
        <v>458</v>
      </c>
      <c r="D36" s="7" t="s">
        <v>457</v>
      </c>
      <c r="E36" s="6">
        <v>104500000</v>
      </c>
      <c r="F36" s="6">
        <v>0</v>
      </c>
      <c r="G36" s="6">
        <v>0</v>
      </c>
      <c r="H36" s="6">
        <v>104500000</v>
      </c>
      <c r="I36" s="6">
        <v>0</v>
      </c>
      <c r="J36" s="6">
        <v>104500000</v>
      </c>
      <c r="K36" s="6">
        <v>5767400</v>
      </c>
      <c r="L36" s="6">
        <v>50662717</v>
      </c>
      <c r="M36" s="6">
        <v>5767400</v>
      </c>
      <c r="N36" s="6">
        <v>50662717</v>
      </c>
      <c r="O36" s="5">
        <v>48.48</v>
      </c>
    </row>
    <row r="37" spans="1:15" x14ac:dyDescent="0.25">
      <c r="A37" s="4" t="s">
        <v>320</v>
      </c>
      <c r="B37" s="4" t="s">
        <v>456</v>
      </c>
      <c r="C37" s="7" t="s">
        <v>455</v>
      </c>
      <c r="D37" s="7" t="s">
        <v>454</v>
      </c>
      <c r="E37" s="6">
        <v>19000000</v>
      </c>
      <c r="F37" s="6">
        <v>0</v>
      </c>
      <c r="G37" s="6">
        <v>0</v>
      </c>
      <c r="H37" s="6">
        <v>19000000</v>
      </c>
      <c r="I37" s="6">
        <v>0</v>
      </c>
      <c r="J37" s="6">
        <v>19000000</v>
      </c>
      <c r="K37" s="6">
        <v>1543825</v>
      </c>
      <c r="L37" s="6">
        <v>13520876</v>
      </c>
      <c r="M37" s="6">
        <v>1543825</v>
      </c>
      <c r="N37" s="6">
        <v>13520876</v>
      </c>
      <c r="O37" s="5">
        <v>71.16</v>
      </c>
    </row>
    <row r="38" spans="1:15" x14ac:dyDescent="0.25">
      <c r="A38" s="4" t="s">
        <v>320</v>
      </c>
      <c r="B38" s="4" t="s">
        <v>197</v>
      </c>
      <c r="C38" s="7" t="s">
        <v>453</v>
      </c>
      <c r="D38" s="7" t="s">
        <v>452</v>
      </c>
      <c r="E38" s="6">
        <v>84000000</v>
      </c>
      <c r="F38" s="6">
        <v>0</v>
      </c>
      <c r="G38" s="6">
        <v>0</v>
      </c>
      <c r="H38" s="6">
        <v>84000000</v>
      </c>
      <c r="I38" s="6">
        <v>0</v>
      </c>
      <c r="J38" s="6">
        <v>84000000</v>
      </c>
      <c r="K38" s="6">
        <v>6108600</v>
      </c>
      <c r="L38" s="6">
        <v>58193200</v>
      </c>
      <c r="M38" s="6">
        <v>6108600</v>
      </c>
      <c r="N38" s="6">
        <v>58193200</v>
      </c>
      <c r="O38" s="5">
        <v>69.27</v>
      </c>
    </row>
    <row r="39" spans="1:15" x14ac:dyDescent="0.25">
      <c r="A39" s="4" t="s">
        <v>320</v>
      </c>
      <c r="B39" s="4" t="s">
        <v>194</v>
      </c>
      <c r="C39" s="7" t="s">
        <v>451</v>
      </c>
      <c r="D39" s="7" t="s">
        <v>192</v>
      </c>
      <c r="E39" s="6">
        <v>222000000</v>
      </c>
      <c r="F39" s="6">
        <v>0</v>
      </c>
      <c r="G39" s="6">
        <v>0</v>
      </c>
      <c r="H39" s="6">
        <v>222000000</v>
      </c>
      <c r="I39" s="6">
        <v>0</v>
      </c>
      <c r="J39" s="6">
        <v>222000000</v>
      </c>
      <c r="K39" s="6">
        <v>18922106</v>
      </c>
      <c r="L39" s="6">
        <v>168643871</v>
      </c>
      <c r="M39" s="6">
        <v>12280544</v>
      </c>
      <c r="N39" s="6">
        <v>162002309</v>
      </c>
      <c r="O39" s="5">
        <v>72.97</v>
      </c>
    </row>
    <row r="40" spans="1:15" x14ac:dyDescent="0.25">
      <c r="A40" s="4" t="s">
        <v>320</v>
      </c>
      <c r="B40" s="4" t="s">
        <v>191</v>
      </c>
      <c r="C40" s="7" t="s">
        <v>450</v>
      </c>
      <c r="D40" s="7" t="s">
        <v>189</v>
      </c>
      <c r="E40" s="6">
        <v>90000000</v>
      </c>
      <c r="F40" s="6">
        <v>0</v>
      </c>
      <c r="G40" s="6">
        <v>0</v>
      </c>
      <c r="H40" s="6">
        <v>90000000</v>
      </c>
      <c r="I40" s="6">
        <v>0</v>
      </c>
      <c r="J40" s="6">
        <v>90000000</v>
      </c>
      <c r="K40" s="6">
        <v>6641562</v>
      </c>
      <c r="L40" s="6">
        <v>69049165</v>
      </c>
      <c r="M40" s="6">
        <v>0</v>
      </c>
      <c r="N40" s="6">
        <v>62407603</v>
      </c>
      <c r="O40" s="5">
        <v>69.34</v>
      </c>
    </row>
    <row r="41" spans="1:15" x14ac:dyDescent="0.25">
      <c r="A41" s="4" t="s">
        <v>320</v>
      </c>
      <c r="B41" s="4" t="s">
        <v>188</v>
      </c>
      <c r="C41" s="7" t="s">
        <v>449</v>
      </c>
      <c r="D41" s="7" t="s">
        <v>186</v>
      </c>
      <c r="E41" s="6">
        <v>69000000</v>
      </c>
      <c r="F41" s="6">
        <v>0</v>
      </c>
      <c r="G41" s="6">
        <v>0</v>
      </c>
      <c r="H41" s="6">
        <v>69000000</v>
      </c>
      <c r="I41" s="6">
        <v>0</v>
      </c>
      <c r="J41" s="6">
        <v>69000000</v>
      </c>
      <c r="K41" s="6">
        <v>8675800</v>
      </c>
      <c r="L41" s="6">
        <v>66576250</v>
      </c>
      <c r="M41" s="6">
        <v>8675800</v>
      </c>
      <c r="N41" s="6">
        <v>66576250</v>
      </c>
      <c r="O41" s="5">
        <v>96.48</v>
      </c>
    </row>
    <row r="42" spans="1:15" x14ac:dyDescent="0.25">
      <c r="A42" s="4" t="s">
        <v>320</v>
      </c>
      <c r="B42" s="4" t="s">
        <v>448</v>
      </c>
      <c r="C42" s="7" t="s">
        <v>447</v>
      </c>
      <c r="D42" s="7" t="s">
        <v>446</v>
      </c>
      <c r="E42" s="6">
        <v>2000000</v>
      </c>
      <c r="F42" s="6">
        <v>0</v>
      </c>
      <c r="G42" s="6">
        <v>0</v>
      </c>
      <c r="H42" s="6">
        <v>2000000</v>
      </c>
      <c r="I42" s="6">
        <v>0</v>
      </c>
      <c r="J42" s="6">
        <v>2000000</v>
      </c>
      <c r="K42" s="6">
        <v>80544</v>
      </c>
      <c r="L42" s="6">
        <v>724906</v>
      </c>
      <c r="M42" s="6">
        <v>80544</v>
      </c>
      <c r="N42" s="6">
        <v>724906</v>
      </c>
      <c r="O42" s="5">
        <v>36.24</v>
      </c>
    </row>
    <row r="43" spans="1:15" x14ac:dyDescent="0.25">
      <c r="A43" s="4" t="s">
        <v>320</v>
      </c>
      <c r="B43" s="4" t="s">
        <v>182</v>
      </c>
      <c r="C43" s="7" t="s">
        <v>445</v>
      </c>
      <c r="D43" s="7" t="s">
        <v>444</v>
      </c>
      <c r="E43" s="6">
        <v>36000000</v>
      </c>
      <c r="F43" s="6">
        <v>0</v>
      </c>
      <c r="G43" s="6">
        <v>0</v>
      </c>
      <c r="H43" s="6">
        <v>36000000</v>
      </c>
      <c r="I43" s="6">
        <v>0</v>
      </c>
      <c r="J43" s="6">
        <v>36000000</v>
      </c>
      <c r="K43" s="6">
        <v>2114500</v>
      </c>
      <c r="L43" s="6">
        <v>19375870</v>
      </c>
      <c r="M43" s="6">
        <v>2114500</v>
      </c>
      <c r="N43" s="6">
        <v>19375870</v>
      </c>
      <c r="O43" s="5">
        <v>53.82</v>
      </c>
    </row>
    <row r="44" spans="1:15" x14ac:dyDescent="0.25">
      <c r="A44" s="4" t="s">
        <v>320</v>
      </c>
      <c r="B44" s="4" t="s">
        <v>179</v>
      </c>
      <c r="C44" s="7" t="s">
        <v>443</v>
      </c>
      <c r="D44" s="7" t="s">
        <v>442</v>
      </c>
      <c r="E44" s="6">
        <v>25000000</v>
      </c>
      <c r="F44" s="6">
        <v>0</v>
      </c>
      <c r="G44" s="6">
        <v>0</v>
      </c>
      <c r="H44" s="6">
        <v>25000000</v>
      </c>
      <c r="I44" s="6">
        <v>0</v>
      </c>
      <c r="J44" s="6">
        <v>25000000</v>
      </c>
      <c r="K44" s="6">
        <v>1409700</v>
      </c>
      <c r="L44" s="6">
        <v>12917680</v>
      </c>
      <c r="M44" s="6">
        <v>1409700</v>
      </c>
      <c r="N44" s="6">
        <v>12917680</v>
      </c>
      <c r="O44" s="5">
        <v>51.67</v>
      </c>
    </row>
    <row r="45" spans="1:15" x14ac:dyDescent="0.25">
      <c r="A45" s="4" t="s">
        <v>320</v>
      </c>
      <c r="B45" s="4" t="s">
        <v>176</v>
      </c>
      <c r="C45" s="7" t="s">
        <v>441</v>
      </c>
      <c r="D45" s="7" t="s">
        <v>440</v>
      </c>
      <c r="E45" s="6">
        <v>3206573000</v>
      </c>
      <c r="F45" s="6">
        <v>22737158</v>
      </c>
      <c r="G45" s="6">
        <v>442737158</v>
      </c>
      <c r="H45" s="6">
        <v>3649310158</v>
      </c>
      <c r="I45" s="6">
        <v>0</v>
      </c>
      <c r="J45" s="6">
        <v>3649310158</v>
      </c>
      <c r="K45" s="6">
        <v>44507318</v>
      </c>
      <c r="L45" s="6">
        <v>2554897218</v>
      </c>
      <c r="M45" s="6">
        <v>129669945</v>
      </c>
      <c r="N45" s="6">
        <v>1712553593</v>
      </c>
      <c r="O45" s="5">
        <v>46.92</v>
      </c>
    </row>
    <row r="46" spans="1:15" x14ac:dyDescent="0.25">
      <c r="A46" s="4" t="s">
        <v>320</v>
      </c>
      <c r="B46" s="4" t="s">
        <v>173</v>
      </c>
      <c r="C46" s="7" t="s">
        <v>439</v>
      </c>
      <c r="D46" s="7" t="s">
        <v>438</v>
      </c>
      <c r="E46" s="6">
        <v>297473000</v>
      </c>
      <c r="F46" s="6">
        <v>15000000</v>
      </c>
      <c r="G46" s="6">
        <v>42000000</v>
      </c>
      <c r="H46" s="6">
        <v>339473000</v>
      </c>
      <c r="I46" s="6">
        <v>0</v>
      </c>
      <c r="J46" s="6">
        <v>339473000</v>
      </c>
      <c r="K46" s="6">
        <v>0</v>
      </c>
      <c r="L46" s="6">
        <v>259833950</v>
      </c>
      <c r="M46" s="6">
        <v>11671240</v>
      </c>
      <c r="N46" s="6">
        <v>181127189</v>
      </c>
      <c r="O46" s="5">
        <v>53.35</v>
      </c>
    </row>
    <row r="47" spans="1:15" x14ac:dyDescent="0.25">
      <c r="A47" s="4" t="s">
        <v>320</v>
      </c>
      <c r="B47" s="4" t="s">
        <v>167</v>
      </c>
      <c r="C47" s="7" t="s">
        <v>437</v>
      </c>
      <c r="D47" s="7" t="s">
        <v>436</v>
      </c>
      <c r="E47" s="6">
        <v>50000000</v>
      </c>
      <c r="F47" s="6">
        <v>15000000</v>
      </c>
      <c r="G47" s="6">
        <v>15000000</v>
      </c>
      <c r="H47" s="6">
        <v>65000000</v>
      </c>
      <c r="I47" s="6">
        <v>0</v>
      </c>
      <c r="J47" s="6">
        <v>65000000</v>
      </c>
      <c r="K47" s="6">
        <v>0</v>
      </c>
      <c r="L47" s="6">
        <v>50000000</v>
      </c>
      <c r="M47" s="6">
        <v>3920860</v>
      </c>
      <c r="N47" s="6">
        <v>24410627</v>
      </c>
      <c r="O47" s="5">
        <v>37.549999999999997</v>
      </c>
    </row>
    <row r="48" spans="1:15" x14ac:dyDescent="0.25">
      <c r="A48" s="4" t="s">
        <v>320</v>
      </c>
      <c r="B48" s="4" t="s">
        <v>164</v>
      </c>
      <c r="C48" s="7" t="s">
        <v>435</v>
      </c>
      <c r="D48" s="7" t="s">
        <v>434</v>
      </c>
      <c r="E48" s="6">
        <v>149473000</v>
      </c>
      <c r="F48" s="6">
        <v>0</v>
      </c>
      <c r="G48" s="6">
        <v>40000000</v>
      </c>
      <c r="H48" s="6">
        <v>189473000</v>
      </c>
      <c r="I48" s="6">
        <v>0</v>
      </c>
      <c r="J48" s="6">
        <v>189473000</v>
      </c>
      <c r="K48" s="6">
        <v>0</v>
      </c>
      <c r="L48" s="6">
        <v>142829150</v>
      </c>
      <c r="M48" s="6">
        <v>7750380</v>
      </c>
      <c r="N48" s="6">
        <v>109711762</v>
      </c>
      <c r="O48" s="5">
        <v>57.9</v>
      </c>
    </row>
    <row r="49" spans="1:15" x14ac:dyDescent="0.25">
      <c r="A49" s="4" t="s">
        <v>320</v>
      </c>
      <c r="B49" s="4" t="s">
        <v>161</v>
      </c>
      <c r="C49" s="7" t="s">
        <v>433</v>
      </c>
      <c r="D49" s="7" t="s">
        <v>432</v>
      </c>
      <c r="E49" s="6">
        <v>55000000</v>
      </c>
      <c r="F49" s="6">
        <v>0</v>
      </c>
      <c r="G49" s="6">
        <v>0</v>
      </c>
      <c r="H49" s="6">
        <v>55000000</v>
      </c>
      <c r="I49" s="6">
        <v>0</v>
      </c>
      <c r="J49" s="6">
        <v>55000000</v>
      </c>
      <c r="K49" s="6">
        <v>0</v>
      </c>
      <c r="L49" s="6">
        <v>40000000</v>
      </c>
      <c r="M49" s="6">
        <v>0</v>
      </c>
      <c r="N49" s="6">
        <v>20000000</v>
      </c>
      <c r="O49" s="5">
        <v>36.36</v>
      </c>
    </row>
    <row r="50" spans="1:15" x14ac:dyDescent="0.25">
      <c r="A50" s="4" t="s">
        <v>320</v>
      </c>
      <c r="B50" s="4" t="s">
        <v>431</v>
      </c>
      <c r="C50" s="7" t="s">
        <v>430</v>
      </c>
      <c r="D50" s="7" t="s">
        <v>429</v>
      </c>
      <c r="E50" s="6">
        <v>43000000</v>
      </c>
      <c r="F50" s="6">
        <v>0</v>
      </c>
      <c r="G50" s="6">
        <v>-13000000</v>
      </c>
      <c r="H50" s="6">
        <v>30000000</v>
      </c>
      <c r="I50" s="6">
        <v>0</v>
      </c>
      <c r="J50" s="6">
        <v>30000000</v>
      </c>
      <c r="K50" s="6">
        <v>0</v>
      </c>
      <c r="L50" s="6">
        <v>27004800</v>
      </c>
      <c r="M50" s="6">
        <v>0</v>
      </c>
      <c r="N50" s="6">
        <v>27004800</v>
      </c>
      <c r="O50" s="5">
        <v>90.01</v>
      </c>
    </row>
    <row r="51" spans="1:15" x14ac:dyDescent="0.25">
      <c r="A51" s="4" t="s">
        <v>320</v>
      </c>
      <c r="B51" s="4" t="s">
        <v>158</v>
      </c>
      <c r="C51" s="7" t="s">
        <v>428</v>
      </c>
      <c r="D51" s="7" t="s">
        <v>427</v>
      </c>
      <c r="E51" s="6">
        <v>2509100000</v>
      </c>
      <c r="F51" s="6">
        <v>7737158</v>
      </c>
      <c r="G51" s="6">
        <v>340737158</v>
      </c>
      <c r="H51" s="6">
        <v>2849837158</v>
      </c>
      <c r="I51" s="6">
        <v>0</v>
      </c>
      <c r="J51" s="6">
        <v>2849837158</v>
      </c>
      <c r="K51" s="6">
        <v>37021318</v>
      </c>
      <c r="L51" s="6">
        <v>1899463268</v>
      </c>
      <c r="M51" s="6">
        <v>110512705</v>
      </c>
      <c r="N51" s="6">
        <v>1135826404</v>
      </c>
      <c r="O51" s="5">
        <v>39.85</v>
      </c>
    </row>
    <row r="52" spans="1:15" x14ac:dyDescent="0.25">
      <c r="A52" s="4" t="s">
        <v>320</v>
      </c>
      <c r="B52" s="4" t="s">
        <v>155</v>
      </c>
      <c r="C52" s="7" t="s">
        <v>426</v>
      </c>
      <c r="D52" s="7" t="s">
        <v>425</v>
      </c>
      <c r="E52" s="6">
        <v>2000000</v>
      </c>
      <c r="F52" s="6">
        <v>0</v>
      </c>
      <c r="G52" s="6">
        <v>14000000</v>
      </c>
      <c r="H52" s="6">
        <v>16000000</v>
      </c>
      <c r="I52" s="6">
        <v>0</v>
      </c>
      <c r="J52" s="6">
        <v>16000000</v>
      </c>
      <c r="K52" s="6">
        <v>4917055</v>
      </c>
      <c r="L52" s="6">
        <v>9974756</v>
      </c>
      <c r="M52" s="6">
        <v>4917055</v>
      </c>
      <c r="N52" s="6">
        <v>9974756</v>
      </c>
      <c r="O52" s="5">
        <v>62.34</v>
      </c>
    </row>
    <row r="53" spans="1:15" x14ac:dyDescent="0.25">
      <c r="A53" s="4" t="s">
        <v>320</v>
      </c>
      <c r="B53" s="4" t="s">
        <v>152</v>
      </c>
      <c r="C53" s="7" t="s">
        <v>424</v>
      </c>
      <c r="D53" s="7" t="s">
        <v>423</v>
      </c>
      <c r="E53" s="6">
        <v>183000000</v>
      </c>
      <c r="F53" s="6">
        <v>0</v>
      </c>
      <c r="G53" s="6">
        <v>100000000</v>
      </c>
      <c r="H53" s="6">
        <v>283000000</v>
      </c>
      <c r="I53" s="6">
        <v>0</v>
      </c>
      <c r="J53" s="6">
        <v>283000000</v>
      </c>
      <c r="K53" s="6">
        <v>6681578</v>
      </c>
      <c r="L53" s="6">
        <v>109322017</v>
      </c>
      <c r="M53" s="6">
        <v>9346636</v>
      </c>
      <c r="N53" s="6">
        <v>78553497</v>
      </c>
      <c r="O53" s="5">
        <v>27.75</v>
      </c>
    </row>
    <row r="54" spans="1:15" x14ac:dyDescent="0.25">
      <c r="A54" s="4" t="s">
        <v>320</v>
      </c>
      <c r="B54" s="4" t="s">
        <v>149</v>
      </c>
      <c r="C54" s="7" t="s">
        <v>422</v>
      </c>
      <c r="D54" s="7" t="s">
        <v>421</v>
      </c>
      <c r="E54" s="6">
        <v>47000000</v>
      </c>
      <c r="F54" s="6">
        <v>0</v>
      </c>
      <c r="G54" s="6">
        <v>-29000000</v>
      </c>
      <c r="H54" s="6">
        <v>18000000</v>
      </c>
      <c r="I54" s="6">
        <v>0</v>
      </c>
      <c r="J54" s="6">
        <v>18000000</v>
      </c>
      <c r="K54" s="6">
        <v>0</v>
      </c>
      <c r="L54" s="6">
        <v>12500000</v>
      </c>
      <c r="M54" s="6">
        <v>1708000</v>
      </c>
      <c r="N54" s="6">
        <v>3657372</v>
      </c>
      <c r="O54" s="5">
        <v>20.309999999999999</v>
      </c>
    </row>
    <row r="55" spans="1:15" x14ac:dyDescent="0.25">
      <c r="A55" s="4" t="s">
        <v>320</v>
      </c>
      <c r="B55" s="4" t="s">
        <v>146</v>
      </c>
      <c r="C55" s="7" t="s">
        <v>420</v>
      </c>
      <c r="D55" s="7" t="s">
        <v>419</v>
      </c>
      <c r="E55" s="6">
        <v>388000000</v>
      </c>
      <c r="F55" s="6">
        <v>0</v>
      </c>
      <c r="G55" s="6">
        <v>262000000</v>
      </c>
      <c r="H55" s="6">
        <v>650000000</v>
      </c>
      <c r="I55" s="6">
        <v>0</v>
      </c>
      <c r="J55" s="6">
        <v>650000000</v>
      </c>
      <c r="K55" s="6">
        <v>-3082997</v>
      </c>
      <c r="L55" s="6">
        <v>399512425</v>
      </c>
      <c r="M55" s="6">
        <v>31395884</v>
      </c>
      <c r="N55" s="6">
        <v>237094344</v>
      </c>
      <c r="O55" s="5">
        <v>36.47</v>
      </c>
    </row>
    <row r="56" spans="1:15" x14ac:dyDescent="0.25">
      <c r="A56" s="4" t="s">
        <v>320</v>
      </c>
      <c r="B56" s="4" t="s">
        <v>143</v>
      </c>
      <c r="C56" s="7" t="s">
        <v>418</v>
      </c>
      <c r="D56" s="7" t="s">
        <v>141</v>
      </c>
      <c r="E56" s="6">
        <v>1100000000</v>
      </c>
      <c r="F56" s="6">
        <v>0</v>
      </c>
      <c r="G56" s="6">
        <v>67000000</v>
      </c>
      <c r="H56" s="6">
        <v>1167000000</v>
      </c>
      <c r="I56" s="6">
        <v>0</v>
      </c>
      <c r="J56" s="6">
        <v>1167000000</v>
      </c>
      <c r="K56" s="6">
        <v>0</v>
      </c>
      <c r="L56" s="6">
        <v>1166739744</v>
      </c>
      <c r="M56" s="6">
        <v>22723556</v>
      </c>
      <c r="N56" s="6">
        <v>625506436</v>
      </c>
      <c r="O56" s="5">
        <v>53.59</v>
      </c>
    </row>
    <row r="57" spans="1:15" x14ac:dyDescent="0.25">
      <c r="A57" s="4" t="s">
        <v>320</v>
      </c>
      <c r="B57" s="4" t="s">
        <v>140</v>
      </c>
      <c r="C57" s="7" t="s">
        <v>417</v>
      </c>
      <c r="D57" s="7" t="s">
        <v>138</v>
      </c>
      <c r="E57" s="6">
        <v>450000000</v>
      </c>
      <c r="F57" s="6">
        <v>0</v>
      </c>
      <c r="G57" s="6">
        <v>-80000000</v>
      </c>
      <c r="H57" s="6">
        <v>370000000</v>
      </c>
      <c r="I57" s="6">
        <v>0</v>
      </c>
      <c r="J57" s="6">
        <v>370000000</v>
      </c>
      <c r="K57" s="6">
        <v>0</v>
      </c>
      <c r="L57" s="6">
        <v>22500000</v>
      </c>
      <c r="M57" s="6">
        <v>0</v>
      </c>
      <c r="N57" s="6">
        <v>4056229</v>
      </c>
      <c r="O57" s="5">
        <v>1.0900000000000001</v>
      </c>
    </row>
    <row r="58" spans="1:15" x14ac:dyDescent="0.25">
      <c r="A58" s="4" t="s">
        <v>320</v>
      </c>
      <c r="B58" s="4" t="s">
        <v>137</v>
      </c>
      <c r="C58" s="7" t="s">
        <v>416</v>
      </c>
      <c r="D58" s="7" t="s">
        <v>135</v>
      </c>
      <c r="E58" s="6">
        <v>238500000</v>
      </c>
      <c r="F58" s="6">
        <v>0</v>
      </c>
      <c r="G58" s="6">
        <v>0</v>
      </c>
      <c r="H58" s="6">
        <v>238500000</v>
      </c>
      <c r="I58" s="6">
        <v>0</v>
      </c>
      <c r="J58" s="6">
        <v>238500000</v>
      </c>
      <c r="K58" s="6">
        <v>23735682</v>
      </c>
      <c r="L58" s="6">
        <v>156705630</v>
      </c>
      <c r="M58" s="6">
        <v>23735682</v>
      </c>
      <c r="N58" s="6">
        <v>156705630</v>
      </c>
      <c r="O58" s="5">
        <v>65.7</v>
      </c>
    </row>
    <row r="59" spans="1:15" x14ac:dyDescent="0.25">
      <c r="A59" s="4" t="s">
        <v>320</v>
      </c>
      <c r="B59" s="4" t="s">
        <v>415</v>
      </c>
      <c r="C59" s="7" t="s">
        <v>414</v>
      </c>
      <c r="D59" s="7" t="s">
        <v>413</v>
      </c>
      <c r="E59" s="6">
        <v>120000000</v>
      </c>
      <c r="F59" s="6">
        <v>0</v>
      </c>
      <c r="G59" s="6">
        <v>0</v>
      </c>
      <c r="H59" s="6">
        <v>120000000</v>
      </c>
      <c r="I59" s="6">
        <v>0</v>
      </c>
      <c r="J59" s="6">
        <v>120000000</v>
      </c>
      <c r="K59" s="6">
        <v>8013981</v>
      </c>
      <c r="L59" s="6">
        <v>72353201</v>
      </c>
      <c r="M59" s="6">
        <v>8013981</v>
      </c>
      <c r="N59" s="6">
        <v>72353201</v>
      </c>
      <c r="O59" s="5">
        <v>60.29</v>
      </c>
    </row>
    <row r="60" spans="1:15" x14ac:dyDescent="0.25">
      <c r="A60" s="4" t="s">
        <v>320</v>
      </c>
      <c r="B60" s="4" t="s">
        <v>412</v>
      </c>
      <c r="C60" s="7" t="s">
        <v>411</v>
      </c>
      <c r="D60" s="7" t="s">
        <v>410</v>
      </c>
      <c r="E60" s="6">
        <v>15000000</v>
      </c>
      <c r="F60" s="6">
        <v>0</v>
      </c>
      <c r="G60" s="6">
        <v>0</v>
      </c>
      <c r="H60" s="6">
        <v>15000000</v>
      </c>
      <c r="I60" s="6">
        <v>0</v>
      </c>
      <c r="J60" s="6">
        <v>15000000</v>
      </c>
      <c r="K60" s="6">
        <v>714691</v>
      </c>
      <c r="L60" s="6">
        <v>6554443</v>
      </c>
      <c r="M60" s="6">
        <v>714691</v>
      </c>
      <c r="N60" s="6">
        <v>6554443</v>
      </c>
      <c r="O60" s="5">
        <v>43.69</v>
      </c>
    </row>
    <row r="61" spans="1:15" x14ac:dyDescent="0.25">
      <c r="A61" s="4" t="s">
        <v>320</v>
      </c>
      <c r="B61" s="4" t="s">
        <v>409</v>
      </c>
      <c r="C61" s="7" t="s">
        <v>408</v>
      </c>
      <c r="D61" s="7" t="s">
        <v>407</v>
      </c>
      <c r="E61" s="6">
        <v>3500000</v>
      </c>
      <c r="F61" s="6">
        <v>0</v>
      </c>
      <c r="G61" s="6">
        <v>0</v>
      </c>
      <c r="H61" s="6">
        <v>3500000</v>
      </c>
      <c r="I61" s="6">
        <v>0</v>
      </c>
      <c r="J61" s="6">
        <v>3500000</v>
      </c>
      <c r="K61" s="6">
        <v>0</v>
      </c>
      <c r="L61" s="6">
        <v>1789696</v>
      </c>
      <c r="M61" s="6">
        <v>0</v>
      </c>
      <c r="N61" s="6">
        <v>1789696</v>
      </c>
      <c r="O61" s="5">
        <v>51.13</v>
      </c>
    </row>
    <row r="62" spans="1:15" x14ac:dyDescent="0.25">
      <c r="A62" s="4" t="s">
        <v>320</v>
      </c>
      <c r="B62" s="4" t="s">
        <v>406</v>
      </c>
      <c r="C62" s="7" t="s">
        <v>405</v>
      </c>
      <c r="D62" s="7" t="s">
        <v>404</v>
      </c>
      <c r="E62" s="6">
        <v>100000000</v>
      </c>
      <c r="F62" s="6">
        <v>0</v>
      </c>
      <c r="G62" s="6">
        <v>0</v>
      </c>
      <c r="H62" s="6">
        <v>100000000</v>
      </c>
      <c r="I62" s="6">
        <v>0</v>
      </c>
      <c r="J62" s="6">
        <v>100000000</v>
      </c>
      <c r="K62" s="6">
        <v>15007010</v>
      </c>
      <c r="L62" s="6">
        <v>76008290</v>
      </c>
      <c r="M62" s="6">
        <v>15007010</v>
      </c>
      <c r="N62" s="6">
        <v>76008290</v>
      </c>
      <c r="O62" s="5">
        <v>76</v>
      </c>
    </row>
    <row r="63" spans="1:15" x14ac:dyDescent="0.25">
      <c r="A63" s="4" t="s">
        <v>320</v>
      </c>
      <c r="B63" s="4" t="s">
        <v>134</v>
      </c>
      <c r="C63" s="7" t="s">
        <v>403</v>
      </c>
      <c r="D63" s="7" t="s">
        <v>132</v>
      </c>
      <c r="E63" s="6">
        <v>15000000</v>
      </c>
      <c r="F63" s="6">
        <v>0</v>
      </c>
      <c r="G63" s="6">
        <v>0</v>
      </c>
      <c r="H63" s="6">
        <v>15000000</v>
      </c>
      <c r="I63" s="6">
        <v>0</v>
      </c>
      <c r="J63" s="6">
        <v>15000000</v>
      </c>
      <c r="K63" s="6">
        <v>4770000</v>
      </c>
      <c r="L63" s="6">
        <v>4770000</v>
      </c>
      <c r="M63" s="6">
        <v>4770000</v>
      </c>
      <c r="N63" s="6">
        <v>4770000</v>
      </c>
      <c r="O63" s="5">
        <v>31.8</v>
      </c>
    </row>
    <row r="64" spans="1:15" x14ac:dyDescent="0.25">
      <c r="A64" s="4" t="s">
        <v>320</v>
      </c>
      <c r="B64" s="4" t="s">
        <v>131</v>
      </c>
      <c r="C64" s="7" t="s">
        <v>402</v>
      </c>
      <c r="D64" s="7" t="s">
        <v>401</v>
      </c>
      <c r="E64" s="6">
        <v>15600000</v>
      </c>
      <c r="F64" s="6">
        <v>7737158</v>
      </c>
      <c r="G64" s="6">
        <v>7737158</v>
      </c>
      <c r="H64" s="6">
        <v>23337158</v>
      </c>
      <c r="I64" s="6">
        <v>0</v>
      </c>
      <c r="J64" s="6">
        <v>23337158</v>
      </c>
      <c r="K64" s="6">
        <v>0</v>
      </c>
      <c r="L64" s="6">
        <v>0</v>
      </c>
      <c r="M64" s="6">
        <v>0</v>
      </c>
      <c r="N64" s="6">
        <v>0</v>
      </c>
      <c r="O64" s="5">
        <v>0</v>
      </c>
    </row>
    <row r="65" spans="1:15" x14ac:dyDescent="0.25">
      <c r="A65" s="4" t="s">
        <v>320</v>
      </c>
      <c r="B65" s="4" t="s">
        <v>400</v>
      </c>
      <c r="C65" s="7" t="s">
        <v>399</v>
      </c>
      <c r="D65" s="7" t="s">
        <v>398</v>
      </c>
      <c r="E65" s="6">
        <v>40000000</v>
      </c>
      <c r="F65" s="6">
        <v>0</v>
      </c>
      <c r="G65" s="6">
        <v>-1000000</v>
      </c>
      <c r="H65" s="6">
        <v>39000000</v>
      </c>
      <c r="I65" s="6">
        <v>0</v>
      </c>
      <c r="J65" s="6">
        <v>39000000</v>
      </c>
      <c r="K65" s="6">
        <v>0</v>
      </c>
      <c r="L65" s="6">
        <v>1470000</v>
      </c>
      <c r="M65" s="6">
        <v>0</v>
      </c>
      <c r="N65" s="6">
        <v>1470000</v>
      </c>
      <c r="O65" s="5">
        <v>3.76</v>
      </c>
    </row>
    <row r="66" spans="1:15" x14ac:dyDescent="0.25">
      <c r="A66" s="4" t="s">
        <v>320</v>
      </c>
      <c r="B66" s="4" t="s">
        <v>128</v>
      </c>
      <c r="C66" s="7" t="s">
        <v>397</v>
      </c>
      <c r="D66" s="7" t="s">
        <v>396</v>
      </c>
      <c r="E66" s="6">
        <v>10000000</v>
      </c>
      <c r="F66" s="6">
        <v>0</v>
      </c>
      <c r="G66" s="6">
        <v>0</v>
      </c>
      <c r="H66" s="6">
        <v>10000000</v>
      </c>
      <c r="I66" s="6">
        <v>0</v>
      </c>
      <c r="J66" s="6">
        <v>10000000</v>
      </c>
      <c r="K66" s="6">
        <v>0</v>
      </c>
      <c r="L66" s="6">
        <v>1193604</v>
      </c>
      <c r="M66" s="6">
        <v>10800</v>
      </c>
      <c r="N66" s="6">
        <v>1068804</v>
      </c>
      <c r="O66" s="5">
        <v>10.68</v>
      </c>
    </row>
    <row r="67" spans="1:15" x14ac:dyDescent="0.25">
      <c r="A67" s="4" t="s">
        <v>320</v>
      </c>
      <c r="B67" s="4" t="s">
        <v>125</v>
      </c>
      <c r="C67" s="7" t="s">
        <v>395</v>
      </c>
      <c r="D67" s="7" t="s">
        <v>123</v>
      </c>
      <c r="E67" s="6">
        <v>20000000</v>
      </c>
      <c r="F67" s="6">
        <v>0</v>
      </c>
      <c r="G67" s="6">
        <v>0</v>
      </c>
      <c r="H67" s="6">
        <v>20000000</v>
      </c>
      <c r="I67" s="6">
        <v>0</v>
      </c>
      <c r="J67" s="6">
        <v>20000000</v>
      </c>
      <c r="K67" s="6">
        <v>0</v>
      </c>
      <c r="L67" s="6">
        <v>14775092</v>
      </c>
      <c r="M67" s="6">
        <v>11905092</v>
      </c>
      <c r="N67" s="6">
        <v>12969336</v>
      </c>
      <c r="O67" s="5">
        <v>64.84</v>
      </c>
    </row>
    <row r="68" spans="1:15" x14ac:dyDescent="0.25">
      <c r="A68" s="4" t="s">
        <v>320</v>
      </c>
      <c r="B68" s="4" t="s">
        <v>119</v>
      </c>
      <c r="C68" s="7" t="s">
        <v>394</v>
      </c>
      <c r="D68" s="7" t="s">
        <v>117</v>
      </c>
      <c r="E68" s="6">
        <v>400000000</v>
      </c>
      <c r="F68" s="6">
        <v>0</v>
      </c>
      <c r="G68" s="6">
        <v>60000000</v>
      </c>
      <c r="H68" s="6">
        <v>460000000</v>
      </c>
      <c r="I68" s="6">
        <v>0</v>
      </c>
      <c r="J68" s="6">
        <v>460000000</v>
      </c>
      <c r="K68" s="6">
        <v>7486000</v>
      </c>
      <c r="L68" s="6">
        <v>395600000</v>
      </c>
      <c r="M68" s="6">
        <v>7486000</v>
      </c>
      <c r="N68" s="6">
        <v>395600000</v>
      </c>
      <c r="O68" s="5">
        <v>86</v>
      </c>
    </row>
    <row r="69" spans="1:15" x14ac:dyDescent="0.25">
      <c r="A69" s="4" t="s">
        <v>320</v>
      </c>
      <c r="B69" s="4" t="s">
        <v>116</v>
      </c>
      <c r="C69" s="7" t="s">
        <v>393</v>
      </c>
      <c r="D69" s="7" t="s">
        <v>392</v>
      </c>
      <c r="E69" s="6">
        <v>400000000</v>
      </c>
      <c r="F69" s="6">
        <v>0</v>
      </c>
      <c r="G69" s="6">
        <v>60000000</v>
      </c>
      <c r="H69" s="6">
        <v>460000000</v>
      </c>
      <c r="I69" s="6">
        <v>0</v>
      </c>
      <c r="J69" s="6">
        <v>460000000</v>
      </c>
      <c r="K69" s="6">
        <v>7486000</v>
      </c>
      <c r="L69" s="6">
        <v>395600000</v>
      </c>
      <c r="M69" s="6">
        <v>7486000</v>
      </c>
      <c r="N69" s="6">
        <v>395600000</v>
      </c>
      <c r="O69" s="5">
        <v>86</v>
      </c>
    </row>
    <row r="70" spans="1:15" x14ac:dyDescent="0.25">
      <c r="A70" s="4" t="s">
        <v>320</v>
      </c>
      <c r="B70" s="4" t="s">
        <v>95</v>
      </c>
      <c r="C70" s="7" t="s">
        <v>391</v>
      </c>
      <c r="D70" s="7" t="s">
        <v>321</v>
      </c>
      <c r="E70" s="6">
        <v>510000000</v>
      </c>
      <c r="F70" s="6">
        <v>-22737158</v>
      </c>
      <c r="G70" s="6">
        <v>269441192</v>
      </c>
      <c r="H70" s="6">
        <v>779441192</v>
      </c>
      <c r="I70" s="6">
        <v>0</v>
      </c>
      <c r="J70" s="6">
        <v>779441192</v>
      </c>
      <c r="K70" s="6">
        <v>-37763434</v>
      </c>
      <c r="L70" s="6">
        <v>764414916</v>
      </c>
      <c r="M70" s="6">
        <v>76182729</v>
      </c>
      <c r="N70" s="6">
        <v>637671259</v>
      </c>
      <c r="O70" s="5">
        <v>81.81</v>
      </c>
    </row>
    <row r="71" spans="1:15" x14ac:dyDescent="0.25">
      <c r="A71" s="4" t="s">
        <v>320</v>
      </c>
      <c r="B71" s="4" t="s">
        <v>92</v>
      </c>
      <c r="C71" s="7" t="s">
        <v>390</v>
      </c>
      <c r="D71" s="7" t="s">
        <v>389</v>
      </c>
      <c r="E71" s="6">
        <v>18090656000</v>
      </c>
      <c r="F71" s="6">
        <v>0</v>
      </c>
      <c r="G71" s="6">
        <v>-1454183675</v>
      </c>
      <c r="H71" s="6">
        <v>16636472325</v>
      </c>
      <c r="I71" s="6">
        <v>0</v>
      </c>
      <c r="J71" s="6">
        <v>16636472325</v>
      </c>
      <c r="K71" s="6">
        <v>599836015</v>
      </c>
      <c r="L71" s="6">
        <v>16247336022</v>
      </c>
      <c r="M71" s="6">
        <v>1684279153</v>
      </c>
      <c r="N71" s="6">
        <v>11358577517</v>
      </c>
      <c r="O71" s="5">
        <v>68.27</v>
      </c>
    </row>
    <row r="72" spans="1:15" x14ac:dyDescent="0.25">
      <c r="A72" s="4" t="s">
        <v>320</v>
      </c>
      <c r="B72" s="4" t="s">
        <v>89</v>
      </c>
      <c r="C72" s="7" t="s">
        <v>388</v>
      </c>
      <c r="D72" s="7" t="s">
        <v>387</v>
      </c>
      <c r="E72" s="6">
        <v>40000000</v>
      </c>
      <c r="F72" s="6">
        <v>-40000000</v>
      </c>
      <c r="G72" s="6">
        <v>-40000000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5">
        <v>0</v>
      </c>
    </row>
    <row r="73" spans="1:15" x14ac:dyDescent="0.25">
      <c r="A73" s="4" t="s">
        <v>320</v>
      </c>
      <c r="B73" s="4" t="s">
        <v>81</v>
      </c>
      <c r="C73" s="7" t="s">
        <v>386</v>
      </c>
      <c r="D73" s="7" t="s">
        <v>385</v>
      </c>
      <c r="E73" s="6">
        <v>40000000</v>
      </c>
      <c r="F73" s="6">
        <v>-40000000</v>
      </c>
      <c r="G73" s="6">
        <v>-40000000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5">
        <v>0</v>
      </c>
    </row>
    <row r="74" spans="1:15" x14ac:dyDescent="0.25">
      <c r="A74" s="4" t="s">
        <v>320</v>
      </c>
      <c r="B74" s="4" t="s">
        <v>78</v>
      </c>
      <c r="C74" s="7" t="s">
        <v>384</v>
      </c>
      <c r="D74" s="7" t="s">
        <v>383</v>
      </c>
      <c r="E74" s="6">
        <v>40000000</v>
      </c>
      <c r="F74" s="6">
        <v>-40000000</v>
      </c>
      <c r="G74" s="6">
        <v>-40000000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5">
        <v>0</v>
      </c>
    </row>
    <row r="75" spans="1:15" x14ac:dyDescent="0.25">
      <c r="A75" s="4" t="s">
        <v>320</v>
      </c>
      <c r="B75" s="4" t="s">
        <v>66</v>
      </c>
      <c r="C75" s="7" t="s">
        <v>382</v>
      </c>
      <c r="D75" s="7" t="s">
        <v>381</v>
      </c>
      <c r="E75" s="6">
        <v>16550656000</v>
      </c>
      <c r="F75" s="6">
        <v>161669023</v>
      </c>
      <c r="G75" s="6">
        <v>-1262224613</v>
      </c>
      <c r="H75" s="6">
        <v>15288431387</v>
      </c>
      <c r="I75" s="6">
        <v>0</v>
      </c>
      <c r="J75" s="6">
        <v>15288431387</v>
      </c>
      <c r="K75" s="6">
        <v>775913864</v>
      </c>
      <c r="L75" s="6">
        <v>14953703910</v>
      </c>
      <c r="M75" s="6">
        <v>1676039153</v>
      </c>
      <c r="N75" s="6">
        <v>10157467062</v>
      </c>
      <c r="O75" s="5">
        <v>66.430000000000007</v>
      </c>
    </row>
    <row r="76" spans="1:15" x14ac:dyDescent="0.25">
      <c r="A76" s="4" t="s">
        <v>320</v>
      </c>
      <c r="B76" s="4" t="s">
        <v>380</v>
      </c>
      <c r="C76" s="7" t="s">
        <v>379</v>
      </c>
      <c r="D76" s="7" t="s">
        <v>378</v>
      </c>
      <c r="E76" s="6">
        <v>15862000000</v>
      </c>
      <c r="F76" s="6">
        <v>161669023</v>
      </c>
      <c r="G76" s="6">
        <v>-1262224613</v>
      </c>
      <c r="H76" s="6">
        <v>14599775387</v>
      </c>
      <c r="I76" s="6">
        <v>0</v>
      </c>
      <c r="J76" s="6">
        <v>14599775387</v>
      </c>
      <c r="K76" s="6">
        <v>770592404</v>
      </c>
      <c r="L76" s="6">
        <v>14428543045</v>
      </c>
      <c r="M76" s="6">
        <v>1670717693</v>
      </c>
      <c r="N76" s="6">
        <v>9798214628</v>
      </c>
      <c r="O76" s="5">
        <v>67.11</v>
      </c>
    </row>
    <row r="77" spans="1:15" x14ac:dyDescent="0.25">
      <c r="A77" s="4" t="s">
        <v>320</v>
      </c>
      <c r="B77" s="4" t="s">
        <v>377</v>
      </c>
      <c r="C77" s="7" t="s">
        <v>376</v>
      </c>
      <c r="D77" s="7" t="s">
        <v>375</v>
      </c>
      <c r="E77" s="6">
        <v>400000000</v>
      </c>
      <c r="F77" s="6">
        <v>-95500000</v>
      </c>
      <c r="G77" s="6">
        <v>464500000</v>
      </c>
      <c r="H77" s="6">
        <v>864500000</v>
      </c>
      <c r="I77" s="6">
        <v>0</v>
      </c>
      <c r="J77" s="6">
        <v>864500000</v>
      </c>
      <c r="K77" s="6">
        <v>0</v>
      </c>
      <c r="L77" s="6">
        <v>857873403</v>
      </c>
      <c r="M77" s="6">
        <v>121861867</v>
      </c>
      <c r="N77" s="6">
        <v>550899161</v>
      </c>
      <c r="O77" s="5">
        <v>63.72</v>
      </c>
    </row>
    <row r="78" spans="1:15" x14ac:dyDescent="0.25">
      <c r="A78" s="4" t="s">
        <v>320</v>
      </c>
      <c r="B78" s="4" t="s">
        <v>374</v>
      </c>
      <c r="C78" s="7" t="s">
        <v>373</v>
      </c>
      <c r="D78" s="7" t="s">
        <v>372</v>
      </c>
      <c r="E78" s="6">
        <v>15462000000</v>
      </c>
      <c r="F78" s="6">
        <v>257169023</v>
      </c>
      <c r="G78" s="6">
        <v>-1726724613</v>
      </c>
      <c r="H78" s="6">
        <v>13735275387</v>
      </c>
      <c r="I78" s="6">
        <v>0</v>
      </c>
      <c r="J78" s="6">
        <v>13735275387</v>
      </c>
      <c r="K78" s="6">
        <v>770592404</v>
      </c>
      <c r="L78" s="6">
        <v>13570669642</v>
      </c>
      <c r="M78" s="6">
        <v>1548855826</v>
      </c>
      <c r="N78" s="6">
        <v>9247315467</v>
      </c>
      <c r="O78" s="5">
        <v>67.319999999999993</v>
      </c>
    </row>
    <row r="79" spans="1:15" x14ac:dyDescent="0.25">
      <c r="A79" s="4" t="s">
        <v>320</v>
      </c>
      <c r="B79" s="4" t="s">
        <v>371</v>
      </c>
      <c r="C79" s="7" t="s">
        <v>370</v>
      </c>
      <c r="D79" s="7" t="s">
        <v>369</v>
      </c>
      <c r="E79" s="6">
        <v>688656000</v>
      </c>
      <c r="F79" s="6">
        <v>0</v>
      </c>
      <c r="G79" s="6">
        <v>0</v>
      </c>
      <c r="H79" s="6">
        <v>688656000</v>
      </c>
      <c r="I79" s="6">
        <v>0</v>
      </c>
      <c r="J79" s="6">
        <v>688656000</v>
      </c>
      <c r="K79" s="6">
        <v>5321460</v>
      </c>
      <c r="L79" s="6">
        <v>525160865</v>
      </c>
      <c r="M79" s="6">
        <v>5321460</v>
      </c>
      <c r="N79" s="6">
        <v>359252434</v>
      </c>
      <c r="O79" s="5">
        <v>52.16</v>
      </c>
    </row>
    <row r="80" spans="1:15" x14ac:dyDescent="0.25">
      <c r="A80" s="4" t="s">
        <v>320</v>
      </c>
      <c r="B80" s="4" t="s">
        <v>368</v>
      </c>
      <c r="C80" s="7" t="s">
        <v>367</v>
      </c>
      <c r="D80" s="7" t="s">
        <v>366</v>
      </c>
      <c r="E80" s="6">
        <v>668656000</v>
      </c>
      <c r="F80" s="6">
        <v>0</v>
      </c>
      <c r="G80" s="6">
        <v>0</v>
      </c>
      <c r="H80" s="6">
        <v>668656000</v>
      </c>
      <c r="I80" s="6">
        <v>0</v>
      </c>
      <c r="J80" s="6">
        <v>668656000</v>
      </c>
      <c r="K80" s="6">
        <v>5321460</v>
      </c>
      <c r="L80" s="6">
        <v>518610865</v>
      </c>
      <c r="M80" s="6">
        <v>5321460</v>
      </c>
      <c r="N80" s="6">
        <v>355102434</v>
      </c>
      <c r="O80" s="5">
        <v>53.1</v>
      </c>
    </row>
    <row r="81" spans="1:15" x14ac:dyDescent="0.25">
      <c r="A81" s="4" t="s">
        <v>320</v>
      </c>
      <c r="B81" s="4" t="s">
        <v>365</v>
      </c>
      <c r="C81" s="7" t="s">
        <v>364</v>
      </c>
      <c r="D81" s="7" t="s">
        <v>363</v>
      </c>
      <c r="E81" s="6">
        <v>20000000</v>
      </c>
      <c r="F81" s="6">
        <v>0</v>
      </c>
      <c r="G81" s="6">
        <v>0</v>
      </c>
      <c r="H81" s="6">
        <v>20000000</v>
      </c>
      <c r="I81" s="6">
        <v>0</v>
      </c>
      <c r="J81" s="6">
        <v>20000000</v>
      </c>
      <c r="K81" s="6">
        <v>0</v>
      </c>
      <c r="L81" s="6">
        <v>6550000</v>
      </c>
      <c r="M81" s="6">
        <v>0</v>
      </c>
      <c r="N81" s="6">
        <v>4150000</v>
      </c>
      <c r="O81" s="5">
        <v>20.75</v>
      </c>
    </row>
    <row r="82" spans="1:15" x14ac:dyDescent="0.25">
      <c r="A82" s="4" t="s">
        <v>320</v>
      </c>
      <c r="B82" s="4" t="s">
        <v>42</v>
      </c>
      <c r="C82" s="7" t="s">
        <v>362</v>
      </c>
      <c r="D82" s="7" t="s">
        <v>321</v>
      </c>
      <c r="E82" s="6">
        <v>1500000000</v>
      </c>
      <c r="F82" s="6">
        <v>-121669023</v>
      </c>
      <c r="G82" s="6">
        <v>-151959062</v>
      </c>
      <c r="H82" s="6">
        <v>1348040938</v>
      </c>
      <c r="I82" s="6">
        <v>0</v>
      </c>
      <c r="J82" s="6">
        <v>1348040938</v>
      </c>
      <c r="K82" s="6">
        <v>-176077849</v>
      </c>
      <c r="L82" s="6">
        <v>1293632112</v>
      </c>
      <c r="M82" s="6">
        <v>8240000</v>
      </c>
      <c r="N82" s="6">
        <v>1201110455</v>
      </c>
      <c r="O82" s="5">
        <v>89.1</v>
      </c>
    </row>
    <row r="83" spans="1:15" x14ac:dyDescent="0.25">
      <c r="A83" s="4" t="s">
        <v>320</v>
      </c>
      <c r="B83" s="4" t="s">
        <v>39</v>
      </c>
      <c r="C83" s="7" t="s">
        <v>361</v>
      </c>
      <c r="D83" s="7" t="s">
        <v>360</v>
      </c>
      <c r="E83" s="6">
        <v>10196756000</v>
      </c>
      <c r="F83" s="6">
        <v>0</v>
      </c>
      <c r="G83" s="6">
        <v>8703739504</v>
      </c>
      <c r="H83" s="6">
        <v>18900495504</v>
      </c>
      <c r="I83" s="6">
        <v>0</v>
      </c>
      <c r="J83" s="6">
        <v>18900495504</v>
      </c>
      <c r="K83" s="6">
        <v>136557324</v>
      </c>
      <c r="L83" s="6">
        <v>4700188716</v>
      </c>
      <c r="M83" s="6">
        <v>492360272</v>
      </c>
      <c r="N83" s="6">
        <v>3282399513</v>
      </c>
      <c r="O83" s="5">
        <v>17.36</v>
      </c>
    </row>
    <row r="84" spans="1:15" x14ac:dyDescent="0.25">
      <c r="A84" s="4" t="s">
        <v>320</v>
      </c>
      <c r="B84" s="4" t="s">
        <v>36</v>
      </c>
      <c r="C84" s="7" t="s">
        <v>359</v>
      </c>
      <c r="D84" s="7" t="s">
        <v>358</v>
      </c>
      <c r="E84" s="6">
        <v>10096756000</v>
      </c>
      <c r="F84" s="6">
        <v>575290</v>
      </c>
      <c r="G84" s="6">
        <v>7839327685</v>
      </c>
      <c r="H84" s="6">
        <v>17936083685</v>
      </c>
      <c r="I84" s="6">
        <v>0</v>
      </c>
      <c r="J84" s="6">
        <v>17936083685</v>
      </c>
      <c r="K84" s="6">
        <v>143387156</v>
      </c>
      <c r="L84" s="6">
        <v>3742031439</v>
      </c>
      <c r="M84" s="6">
        <v>492360272</v>
      </c>
      <c r="N84" s="6">
        <v>2354851718</v>
      </c>
      <c r="O84" s="5">
        <v>13.12</v>
      </c>
    </row>
    <row r="85" spans="1:15" x14ac:dyDescent="0.25">
      <c r="A85" s="4" t="s">
        <v>320</v>
      </c>
      <c r="B85" s="4" t="s">
        <v>33</v>
      </c>
      <c r="C85" s="7" t="s">
        <v>357</v>
      </c>
      <c r="D85" s="7" t="s">
        <v>31</v>
      </c>
      <c r="E85" s="6">
        <v>10096756000</v>
      </c>
      <c r="F85" s="6">
        <v>575290</v>
      </c>
      <c r="G85" s="6">
        <v>7839327685</v>
      </c>
      <c r="H85" s="6">
        <v>17936083685</v>
      </c>
      <c r="I85" s="6">
        <v>0</v>
      </c>
      <c r="J85" s="6">
        <v>17936083685</v>
      </c>
      <c r="K85" s="6">
        <v>143387156</v>
      </c>
      <c r="L85" s="6">
        <v>3742031439</v>
      </c>
      <c r="M85" s="6">
        <v>492360272</v>
      </c>
      <c r="N85" s="6">
        <v>2354851718</v>
      </c>
      <c r="O85" s="5">
        <v>13.12</v>
      </c>
    </row>
    <row r="86" spans="1:15" ht="21" x14ac:dyDescent="0.25">
      <c r="A86" s="4" t="s">
        <v>320</v>
      </c>
      <c r="B86" s="4" t="s">
        <v>356</v>
      </c>
      <c r="C86" s="7" t="s">
        <v>355</v>
      </c>
      <c r="D86" s="7" t="s">
        <v>354</v>
      </c>
      <c r="E86" s="6">
        <v>5386000000</v>
      </c>
      <c r="F86" s="6">
        <v>100000</v>
      </c>
      <c r="G86" s="6">
        <v>2098852395</v>
      </c>
      <c r="H86" s="6">
        <v>7484852395</v>
      </c>
      <c r="I86" s="6">
        <v>0</v>
      </c>
      <c r="J86" s="6">
        <v>7484852395</v>
      </c>
      <c r="K86" s="6">
        <v>143387156</v>
      </c>
      <c r="L86" s="6">
        <v>3185345289</v>
      </c>
      <c r="M86" s="6">
        <v>437260272</v>
      </c>
      <c r="N86" s="6">
        <v>1958028903</v>
      </c>
      <c r="O86" s="5">
        <v>26.15</v>
      </c>
    </row>
    <row r="87" spans="1:15" x14ac:dyDescent="0.25">
      <c r="A87" s="4" t="s">
        <v>320</v>
      </c>
      <c r="B87" s="4" t="s">
        <v>353</v>
      </c>
      <c r="C87" s="7" t="s">
        <v>352</v>
      </c>
      <c r="D87" s="7" t="s">
        <v>351</v>
      </c>
      <c r="E87" s="6">
        <v>5386000000</v>
      </c>
      <c r="F87" s="6">
        <v>100000</v>
      </c>
      <c r="G87" s="6">
        <v>2098852395</v>
      </c>
      <c r="H87" s="6">
        <v>7484852395</v>
      </c>
      <c r="I87" s="6">
        <v>0</v>
      </c>
      <c r="J87" s="6">
        <v>7484852395</v>
      </c>
      <c r="K87" s="6">
        <v>143387156</v>
      </c>
      <c r="L87" s="6">
        <v>3185345289</v>
      </c>
      <c r="M87" s="6">
        <v>437260272</v>
      </c>
      <c r="N87" s="6">
        <v>1958028903</v>
      </c>
      <c r="O87" s="5">
        <v>26.15</v>
      </c>
    </row>
    <row r="88" spans="1:15" ht="21" x14ac:dyDescent="0.25">
      <c r="A88" s="4" t="s">
        <v>320</v>
      </c>
      <c r="B88" s="4" t="s">
        <v>350</v>
      </c>
      <c r="C88" s="7" t="s">
        <v>349</v>
      </c>
      <c r="D88" s="7" t="s">
        <v>348</v>
      </c>
      <c r="E88" s="6">
        <v>1200000000</v>
      </c>
      <c r="F88" s="6">
        <v>0</v>
      </c>
      <c r="G88" s="6">
        <v>1839517146</v>
      </c>
      <c r="H88" s="6">
        <v>3039517146</v>
      </c>
      <c r="I88" s="6">
        <v>0</v>
      </c>
      <c r="J88" s="6">
        <v>3039517146</v>
      </c>
      <c r="K88" s="6">
        <v>0</v>
      </c>
      <c r="L88" s="6">
        <v>21297600</v>
      </c>
      <c r="M88" s="6">
        <v>0</v>
      </c>
      <c r="N88" s="6">
        <v>0</v>
      </c>
      <c r="O88" s="5">
        <v>0</v>
      </c>
    </row>
    <row r="89" spans="1:15" ht="21" x14ac:dyDescent="0.25">
      <c r="A89" s="4" t="s">
        <v>320</v>
      </c>
      <c r="B89" s="4" t="s">
        <v>347</v>
      </c>
      <c r="C89" s="7" t="s">
        <v>346</v>
      </c>
      <c r="D89" s="7" t="s">
        <v>345</v>
      </c>
      <c r="E89" s="6">
        <v>1200000000</v>
      </c>
      <c r="F89" s="6">
        <v>0</v>
      </c>
      <c r="G89" s="6">
        <v>1839517146</v>
      </c>
      <c r="H89" s="6">
        <v>3039517146</v>
      </c>
      <c r="I89" s="6">
        <v>0</v>
      </c>
      <c r="J89" s="6">
        <v>3039517146</v>
      </c>
      <c r="K89" s="6">
        <v>0</v>
      </c>
      <c r="L89" s="6">
        <v>21297600</v>
      </c>
      <c r="M89" s="6">
        <v>0</v>
      </c>
      <c r="N89" s="6">
        <v>0</v>
      </c>
      <c r="O89" s="5">
        <v>0</v>
      </c>
    </row>
    <row r="90" spans="1:15" ht="21" x14ac:dyDescent="0.25">
      <c r="A90" s="4" t="s">
        <v>320</v>
      </c>
      <c r="B90" s="4" t="s">
        <v>344</v>
      </c>
      <c r="C90" s="7" t="s">
        <v>343</v>
      </c>
      <c r="D90" s="7" t="s">
        <v>342</v>
      </c>
      <c r="E90" s="6">
        <v>4186000000</v>
      </c>
      <c r="F90" s="6">
        <v>100000</v>
      </c>
      <c r="G90" s="6">
        <v>259335249</v>
      </c>
      <c r="H90" s="6">
        <v>4445335249</v>
      </c>
      <c r="I90" s="6">
        <v>0</v>
      </c>
      <c r="J90" s="6">
        <v>4445335249</v>
      </c>
      <c r="K90" s="6">
        <v>143387156</v>
      </c>
      <c r="L90" s="6">
        <v>3164047689</v>
      </c>
      <c r="M90" s="6">
        <v>437260272</v>
      </c>
      <c r="N90" s="6">
        <v>1958028903</v>
      </c>
      <c r="O90" s="5">
        <v>44.04</v>
      </c>
    </row>
    <row r="91" spans="1:15" ht="21" x14ac:dyDescent="0.25">
      <c r="A91" s="4" t="s">
        <v>320</v>
      </c>
      <c r="B91" s="4" t="s">
        <v>341</v>
      </c>
      <c r="C91" s="7" t="s">
        <v>340</v>
      </c>
      <c r="D91" s="7" t="s">
        <v>339</v>
      </c>
      <c r="E91" s="6">
        <v>4186000000</v>
      </c>
      <c r="F91" s="6">
        <v>100000</v>
      </c>
      <c r="G91" s="6">
        <v>259335249</v>
      </c>
      <c r="H91" s="6">
        <v>4445335249</v>
      </c>
      <c r="I91" s="6">
        <v>0</v>
      </c>
      <c r="J91" s="6">
        <v>4445335249</v>
      </c>
      <c r="K91" s="6">
        <v>143387156</v>
      </c>
      <c r="L91" s="6">
        <v>3164047689</v>
      </c>
      <c r="M91" s="6">
        <v>437260272</v>
      </c>
      <c r="N91" s="6">
        <v>1958028903</v>
      </c>
      <c r="O91" s="5">
        <v>44.04</v>
      </c>
    </row>
    <row r="92" spans="1:15" x14ac:dyDescent="0.25">
      <c r="A92" s="4" t="s">
        <v>320</v>
      </c>
      <c r="B92" s="4" t="s">
        <v>30</v>
      </c>
      <c r="C92" s="7" t="s">
        <v>338</v>
      </c>
      <c r="D92" s="7" t="s">
        <v>337</v>
      </c>
      <c r="E92" s="6">
        <v>4710756000</v>
      </c>
      <c r="F92" s="6">
        <v>475290</v>
      </c>
      <c r="G92" s="6">
        <v>5740475290</v>
      </c>
      <c r="H92" s="6">
        <v>10451231290</v>
      </c>
      <c r="I92" s="6">
        <v>0</v>
      </c>
      <c r="J92" s="6">
        <v>10451231290</v>
      </c>
      <c r="K92" s="6">
        <v>0</v>
      </c>
      <c r="L92" s="6">
        <v>556686150</v>
      </c>
      <c r="M92" s="6">
        <v>55100000</v>
      </c>
      <c r="N92" s="6">
        <v>396822815</v>
      </c>
      <c r="O92" s="5">
        <v>3.79</v>
      </c>
    </row>
    <row r="93" spans="1:15" x14ac:dyDescent="0.25">
      <c r="A93" s="4" t="s">
        <v>320</v>
      </c>
      <c r="B93" s="4" t="s">
        <v>27</v>
      </c>
      <c r="C93" s="7" t="s">
        <v>336</v>
      </c>
      <c r="D93" s="7" t="s">
        <v>335</v>
      </c>
      <c r="E93" s="6">
        <v>4710756000</v>
      </c>
      <c r="F93" s="6">
        <v>475290</v>
      </c>
      <c r="G93" s="6">
        <v>5740475290</v>
      </c>
      <c r="H93" s="6">
        <v>10451231290</v>
      </c>
      <c r="I93" s="6">
        <v>0</v>
      </c>
      <c r="J93" s="6">
        <v>10451231290</v>
      </c>
      <c r="K93" s="6">
        <v>0</v>
      </c>
      <c r="L93" s="6">
        <v>556686150</v>
      </c>
      <c r="M93" s="6">
        <v>55100000</v>
      </c>
      <c r="N93" s="6">
        <v>396822815</v>
      </c>
      <c r="O93" s="5">
        <v>3.79</v>
      </c>
    </row>
    <row r="94" spans="1:15" x14ac:dyDescent="0.25">
      <c r="A94" s="4" t="s">
        <v>320</v>
      </c>
      <c r="B94" s="4" t="s">
        <v>334</v>
      </c>
      <c r="C94" s="7" t="s">
        <v>333</v>
      </c>
      <c r="D94" s="7" t="s">
        <v>332</v>
      </c>
      <c r="E94" s="6">
        <v>4000000000</v>
      </c>
      <c r="F94" s="6">
        <v>0</v>
      </c>
      <c r="G94" s="6">
        <v>5530000000</v>
      </c>
      <c r="H94" s="6">
        <v>9530000000</v>
      </c>
      <c r="I94" s="6">
        <v>0</v>
      </c>
      <c r="J94" s="6">
        <v>9530000000</v>
      </c>
      <c r="K94" s="6">
        <v>0</v>
      </c>
      <c r="L94" s="6">
        <v>30000000</v>
      </c>
      <c r="M94" s="6">
        <v>0</v>
      </c>
      <c r="N94" s="6">
        <v>25000000</v>
      </c>
      <c r="O94" s="5">
        <v>0.26</v>
      </c>
    </row>
    <row r="95" spans="1:15" x14ac:dyDescent="0.25">
      <c r="A95" s="4" t="s">
        <v>320</v>
      </c>
      <c r="B95" s="4" t="s">
        <v>331</v>
      </c>
      <c r="C95" s="7" t="s">
        <v>330</v>
      </c>
      <c r="D95" s="7" t="s">
        <v>329</v>
      </c>
      <c r="E95" s="6">
        <v>4000000000</v>
      </c>
      <c r="F95" s="6">
        <v>0</v>
      </c>
      <c r="G95" s="6">
        <v>5530000000</v>
      </c>
      <c r="H95" s="6">
        <v>9530000000</v>
      </c>
      <c r="I95" s="6">
        <v>0</v>
      </c>
      <c r="J95" s="6">
        <v>9530000000</v>
      </c>
      <c r="K95" s="6">
        <v>0</v>
      </c>
      <c r="L95" s="6">
        <v>30000000</v>
      </c>
      <c r="M95" s="6">
        <v>0</v>
      </c>
      <c r="N95" s="6">
        <v>25000000</v>
      </c>
      <c r="O95" s="5">
        <v>0.26</v>
      </c>
    </row>
    <row r="96" spans="1:15" x14ac:dyDescent="0.25">
      <c r="A96" s="4" t="s">
        <v>320</v>
      </c>
      <c r="B96" s="4" t="s">
        <v>328</v>
      </c>
      <c r="C96" s="7" t="s">
        <v>327</v>
      </c>
      <c r="D96" s="7" t="s">
        <v>326</v>
      </c>
      <c r="E96" s="6">
        <v>710756000</v>
      </c>
      <c r="F96" s="6">
        <v>475290</v>
      </c>
      <c r="G96" s="6">
        <v>210475290</v>
      </c>
      <c r="H96" s="6">
        <v>921231290</v>
      </c>
      <c r="I96" s="6">
        <v>0</v>
      </c>
      <c r="J96" s="6">
        <v>921231290</v>
      </c>
      <c r="K96" s="6">
        <v>0</v>
      </c>
      <c r="L96" s="6">
        <v>526686150</v>
      </c>
      <c r="M96" s="6">
        <v>55100000</v>
      </c>
      <c r="N96" s="6">
        <v>371822815</v>
      </c>
      <c r="O96" s="5">
        <v>40.36</v>
      </c>
    </row>
    <row r="97" spans="1:15" x14ac:dyDescent="0.25">
      <c r="A97" s="4" t="s">
        <v>320</v>
      </c>
      <c r="B97" s="4" t="s">
        <v>325</v>
      </c>
      <c r="C97" s="7" t="s">
        <v>324</v>
      </c>
      <c r="D97" s="7" t="s">
        <v>323</v>
      </c>
      <c r="E97" s="6">
        <v>710756000</v>
      </c>
      <c r="F97" s="6">
        <v>475290</v>
      </c>
      <c r="G97" s="6">
        <v>210475290</v>
      </c>
      <c r="H97" s="6">
        <v>921231290</v>
      </c>
      <c r="I97" s="6">
        <v>0</v>
      </c>
      <c r="J97" s="6">
        <v>921231290</v>
      </c>
      <c r="K97" s="6">
        <v>0</v>
      </c>
      <c r="L97" s="6">
        <v>526686150</v>
      </c>
      <c r="M97" s="6">
        <v>55100000</v>
      </c>
      <c r="N97" s="6">
        <v>371822815</v>
      </c>
      <c r="O97" s="5">
        <v>40.36</v>
      </c>
    </row>
    <row r="98" spans="1:15" ht="15.75" thickBot="1" x14ac:dyDescent="0.3">
      <c r="A98" s="4" t="s">
        <v>320</v>
      </c>
      <c r="B98" s="4" t="s">
        <v>6</v>
      </c>
      <c r="C98" s="3" t="s">
        <v>322</v>
      </c>
      <c r="D98" s="3" t="s">
        <v>321</v>
      </c>
      <c r="E98" s="2">
        <v>100000000</v>
      </c>
      <c r="F98" s="2">
        <v>-575290</v>
      </c>
      <c r="G98" s="2">
        <v>864411819</v>
      </c>
      <c r="H98" s="2">
        <v>964411819</v>
      </c>
      <c r="I98" s="2">
        <v>0</v>
      </c>
      <c r="J98" s="2">
        <v>964411819</v>
      </c>
      <c r="K98" s="2">
        <v>-6829832</v>
      </c>
      <c r="L98" s="2">
        <v>958157277</v>
      </c>
      <c r="M98" s="2">
        <v>0</v>
      </c>
      <c r="N98" s="2">
        <v>927547795</v>
      </c>
      <c r="O98" s="1">
        <v>96.17</v>
      </c>
    </row>
    <row r="99" spans="1:15" ht="15.75" thickBot="1" x14ac:dyDescent="0.3">
      <c r="A99" s="4" t="s">
        <v>320</v>
      </c>
      <c r="B99" s="4" t="s">
        <v>2</v>
      </c>
      <c r="C99" s="3" t="s">
        <v>1</v>
      </c>
      <c r="D99" s="3" t="s">
        <v>0</v>
      </c>
      <c r="E99" s="2"/>
      <c r="F99" s="36">
        <v>696943660</v>
      </c>
      <c r="G99" s="35">
        <f>SUM(E99+F99)</f>
        <v>696943660</v>
      </c>
      <c r="H99" s="2"/>
      <c r="I99" s="2">
        <v>0</v>
      </c>
      <c r="J99" s="2">
        <f>G99</f>
        <v>696943660</v>
      </c>
      <c r="K99" s="2">
        <v>0</v>
      </c>
      <c r="L99" s="2">
        <v>0</v>
      </c>
      <c r="M99" s="2">
        <v>0</v>
      </c>
      <c r="N99" s="2">
        <v>0</v>
      </c>
      <c r="O99" s="1">
        <v>0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topLeftCell="A59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39" bestFit="1" customWidth="1"/>
    <col min="6" max="6" width="11.42578125" style="39"/>
    <col min="7" max="8" width="17.85546875" style="39" bestFit="1" customWidth="1"/>
    <col min="9" max="9" width="5" style="39" bestFit="1" customWidth="1"/>
    <col min="10" max="10" width="17.85546875" style="39" bestFit="1" customWidth="1"/>
    <col min="11" max="11" width="16.85546875" style="39" bestFit="1" customWidth="1"/>
    <col min="12" max="12" width="17.85546875" style="39" bestFit="1" customWidth="1"/>
    <col min="13" max="13" width="16.85546875" style="39" bestFit="1" customWidth="1"/>
    <col min="14" max="14" width="17.85546875" style="39" bestFit="1" customWidth="1"/>
    <col min="15" max="15" width="8" style="39" bestFit="1" customWidth="1"/>
  </cols>
  <sheetData>
    <row r="1" spans="1:15" x14ac:dyDescent="0.25">
      <c r="A1" t="s">
        <v>2345</v>
      </c>
      <c r="B1" s="45"/>
      <c r="C1" s="24" t="s">
        <v>2347</v>
      </c>
    </row>
    <row r="2" spans="1:15" x14ac:dyDescent="0.25">
      <c r="A2" t="s">
        <v>2346</v>
      </c>
      <c r="B2" s="45"/>
      <c r="C2" s="24" t="s">
        <v>2345</v>
      </c>
    </row>
    <row r="3" spans="1:15" x14ac:dyDescent="0.25">
      <c r="A3">
        <v>89</v>
      </c>
      <c r="B3" s="45"/>
      <c r="C3" s="24" t="s">
        <v>2344</v>
      </c>
    </row>
    <row r="4" spans="1:15" x14ac:dyDescent="0.25">
      <c r="B4" s="45"/>
      <c r="C4" s="49" t="s">
        <v>315</v>
      </c>
    </row>
    <row r="5" spans="1:15" x14ac:dyDescent="0.25">
      <c r="B5" s="45"/>
      <c r="C5" s="48">
        <v>89</v>
      </c>
      <c r="D5" s="4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x14ac:dyDescent="0.25">
      <c r="B6" s="45"/>
      <c r="C6" t="str">
        <f>MID(17:17,1,1)</f>
        <v>3</v>
      </c>
    </row>
    <row r="7" spans="1:15" x14ac:dyDescent="0.25">
      <c r="B7" s="45"/>
      <c r="C7" s="24"/>
      <c r="D7" t="str">
        <f>MID(C1,FIND("Mes =",C1,1)+5,3)</f>
        <v xml:space="preserve"> 9 </v>
      </c>
      <c r="E7" s="39" t="str">
        <f>MID(C1,FIND("Entidad =",C1,1)+10,3)</f>
        <v>218</v>
      </c>
      <c r="F7" s="39" t="str">
        <f>MID(C1,FIND("Ejecutora =",C1,1)+12,2)</f>
        <v>01</v>
      </c>
      <c r="H7" s="39" t="s">
        <v>1573</v>
      </c>
      <c r="I7" s="39" t="s">
        <v>1790</v>
      </c>
    </row>
    <row r="8" spans="1:15" x14ac:dyDescent="0.25">
      <c r="B8" s="45"/>
      <c r="C8" s="24"/>
      <c r="D8" t="s">
        <v>2343</v>
      </c>
    </row>
    <row r="9" spans="1:15" x14ac:dyDescent="0.25">
      <c r="B9" s="45"/>
      <c r="C9" s="24"/>
    </row>
    <row r="10" spans="1:15" x14ac:dyDescent="0.25">
      <c r="B10" s="45"/>
      <c r="C10" s="24"/>
    </row>
    <row r="11" spans="1:15" x14ac:dyDescent="0.25">
      <c r="B11" s="45"/>
      <c r="C11" s="24"/>
    </row>
    <row r="12" spans="1:15" ht="90" x14ac:dyDescent="0.25">
      <c r="A12" t="s">
        <v>304</v>
      </c>
      <c r="B12" s="44" t="s">
        <v>303</v>
      </c>
      <c r="C12" s="43" t="s">
        <v>302</v>
      </c>
      <c r="D12" s="42" t="s">
        <v>301</v>
      </c>
      <c r="E12" s="41" t="s">
        <v>300</v>
      </c>
      <c r="F12" s="40" t="s">
        <v>299</v>
      </c>
      <c r="G12" s="41" t="s">
        <v>298</v>
      </c>
      <c r="H12" s="40" t="s">
        <v>297</v>
      </c>
      <c r="I12" s="40" t="s">
        <v>296</v>
      </c>
      <c r="J12" s="40" t="s">
        <v>295</v>
      </c>
      <c r="K12" s="40" t="s">
        <v>294</v>
      </c>
      <c r="L12" s="41" t="s">
        <v>293</v>
      </c>
      <c r="M12" s="40" t="s">
        <v>292</v>
      </c>
      <c r="N12" s="41" t="s">
        <v>291</v>
      </c>
      <c r="O12" s="40" t="s">
        <v>290</v>
      </c>
    </row>
    <row r="13" spans="1:15" x14ac:dyDescent="0.25">
      <c r="C13" s="24"/>
    </row>
    <row r="14" spans="1:15" x14ac:dyDescent="0.25">
      <c r="A14" t="s">
        <v>2315</v>
      </c>
      <c r="B14" t="s">
        <v>275</v>
      </c>
      <c r="C14" s="24" t="s">
        <v>274</v>
      </c>
      <c r="D14" s="24" t="s">
        <v>499</v>
      </c>
      <c r="E14" s="39">
        <v>40510672000</v>
      </c>
      <c r="G14" s="39">
        <v>16311915826</v>
      </c>
      <c r="H14" s="39">
        <v>56822587826</v>
      </c>
      <c r="I14" s="39">
        <v>0</v>
      </c>
      <c r="J14" s="39">
        <v>56822587826</v>
      </c>
      <c r="K14" s="39">
        <v>2111752071</v>
      </c>
      <c r="L14" s="39">
        <v>30620942541</v>
      </c>
      <c r="M14" s="39">
        <v>2808275397</v>
      </c>
      <c r="N14" s="39">
        <v>15333190994</v>
      </c>
      <c r="O14" s="39">
        <v>26.98</v>
      </c>
    </row>
    <row r="15" spans="1:15" x14ac:dyDescent="0.25">
      <c r="A15" t="s">
        <v>2315</v>
      </c>
      <c r="B15" t="s">
        <v>272</v>
      </c>
      <c r="C15" s="24" t="s">
        <v>498</v>
      </c>
      <c r="D15" s="24" t="s">
        <v>497</v>
      </c>
      <c r="E15" s="39">
        <v>6046958000</v>
      </c>
      <c r="G15" s="39">
        <v>0</v>
      </c>
      <c r="H15" s="39">
        <v>6046958000</v>
      </c>
      <c r="I15" s="39">
        <v>0</v>
      </c>
      <c r="J15" s="39">
        <v>6046958000</v>
      </c>
      <c r="K15" s="39">
        <v>388101346</v>
      </c>
      <c r="L15" s="39">
        <v>4060137922</v>
      </c>
      <c r="M15" s="39">
        <v>521939700</v>
      </c>
      <c r="N15" s="39">
        <v>3506167078</v>
      </c>
      <c r="O15" s="39">
        <v>57.98</v>
      </c>
    </row>
    <row r="16" spans="1:15" x14ac:dyDescent="0.25">
      <c r="A16" t="s">
        <v>2315</v>
      </c>
      <c r="B16" t="s">
        <v>269</v>
      </c>
      <c r="C16" s="24" t="s">
        <v>496</v>
      </c>
      <c r="D16" s="24" t="s">
        <v>495</v>
      </c>
      <c r="E16" s="39">
        <v>4439005000</v>
      </c>
      <c r="G16" s="39">
        <v>-34383022</v>
      </c>
      <c r="H16" s="39">
        <v>4404621978</v>
      </c>
      <c r="I16" s="39">
        <v>0</v>
      </c>
      <c r="J16" s="39">
        <v>4404621978</v>
      </c>
      <c r="K16" s="39">
        <v>302031611</v>
      </c>
      <c r="L16" s="39">
        <v>2847729793</v>
      </c>
      <c r="M16" s="39">
        <v>388253408</v>
      </c>
      <c r="N16" s="39">
        <v>2810375826</v>
      </c>
      <c r="O16" s="39">
        <v>63.81</v>
      </c>
    </row>
    <row r="17" spans="1:15" x14ac:dyDescent="0.25">
      <c r="A17" t="s">
        <v>2315</v>
      </c>
      <c r="B17" t="s">
        <v>266</v>
      </c>
      <c r="C17" s="24" t="s">
        <v>494</v>
      </c>
      <c r="D17" s="24" t="s">
        <v>493</v>
      </c>
      <c r="E17" s="39">
        <v>3233902000</v>
      </c>
      <c r="G17" s="39">
        <v>-34383022</v>
      </c>
      <c r="H17" s="39">
        <v>3199518978</v>
      </c>
      <c r="I17" s="39">
        <v>0</v>
      </c>
      <c r="J17" s="39">
        <v>3199518978</v>
      </c>
      <c r="K17" s="39">
        <v>222135662</v>
      </c>
      <c r="L17" s="39">
        <v>2103953059</v>
      </c>
      <c r="M17" s="39">
        <v>222135662</v>
      </c>
      <c r="N17" s="39">
        <v>2103953059</v>
      </c>
      <c r="O17" s="39">
        <v>65.760000000000005</v>
      </c>
    </row>
    <row r="18" spans="1:15" x14ac:dyDescent="0.25">
      <c r="A18" t="s">
        <v>2315</v>
      </c>
      <c r="B18" t="s">
        <v>263</v>
      </c>
      <c r="C18" s="24" t="s">
        <v>492</v>
      </c>
      <c r="D18" s="24" t="s">
        <v>1570</v>
      </c>
      <c r="E18" s="39">
        <v>1647407000</v>
      </c>
      <c r="G18" s="39">
        <v>-20604022</v>
      </c>
      <c r="H18" s="39">
        <v>1626802978</v>
      </c>
      <c r="I18" s="39">
        <v>0</v>
      </c>
      <c r="J18" s="39">
        <v>1626802978</v>
      </c>
      <c r="K18" s="39">
        <v>146748653</v>
      </c>
      <c r="L18" s="39">
        <v>1190433494</v>
      </c>
      <c r="M18" s="39">
        <v>146748653</v>
      </c>
      <c r="N18" s="39">
        <v>1190433494</v>
      </c>
      <c r="O18" s="39">
        <v>73.180000000000007</v>
      </c>
    </row>
    <row r="19" spans="1:15" x14ac:dyDescent="0.25">
      <c r="A19" t="s">
        <v>2315</v>
      </c>
      <c r="B19" t="s">
        <v>254</v>
      </c>
      <c r="C19" s="24" t="s">
        <v>1569</v>
      </c>
      <c r="D19" s="24" t="s">
        <v>1568</v>
      </c>
      <c r="E19" s="39">
        <v>227629000</v>
      </c>
      <c r="G19" s="39">
        <v>0</v>
      </c>
      <c r="H19" s="39">
        <v>227629000</v>
      </c>
      <c r="I19" s="39">
        <v>0</v>
      </c>
      <c r="J19" s="39">
        <v>227629000</v>
      </c>
      <c r="K19" s="39">
        <v>17084049</v>
      </c>
      <c r="L19" s="39">
        <v>146161395</v>
      </c>
      <c r="M19" s="39">
        <v>17084049</v>
      </c>
      <c r="N19" s="39">
        <v>146161395</v>
      </c>
      <c r="O19" s="39">
        <v>64.209999999999994</v>
      </c>
    </row>
    <row r="20" spans="1:15" x14ac:dyDescent="0.25">
      <c r="A20" t="s">
        <v>2315</v>
      </c>
      <c r="B20" t="s">
        <v>251</v>
      </c>
      <c r="C20" s="24" t="s">
        <v>1567</v>
      </c>
      <c r="D20" s="24" t="s">
        <v>1566</v>
      </c>
      <c r="E20" s="39">
        <v>94372000</v>
      </c>
      <c r="G20" s="39">
        <v>0</v>
      </c>
      <c r="H20" s="39">
        <v>94372000</v>
      </c>
      <c r="I20" s="39">
        <v>0</v>
      </c>
      <c r="J20" s="39">
        <v>94372000</v>
      </c>
      <c r="K20" s="39">
        <v>5696573</v>
      </c>
      <c r="L20" s="39">
        <v>48512540</v>
      </c>
      <c r="M20" s="39">
        <v>5696573</v>
      </c>
      <c r="N20" s="39">
        <v>48512540</v>
      </c>
      <c r="O20" s="39">
        <v>51.41</v>
      </c>
    </row>
    <row r="21" spans="1:15" x14ac:dyDescent="0.25">
      <c r="A21" t="s">
        <v>2315</v>
      </c>
      <c r="B21" t="s">
        <v>248</v>
      </c>
      <c r="C21" s="24" t="s">
        <v>488</v>
      </c>
      <c r="D21" s="24" t="s">
        <v>1907</v>
      </c>
      <c r="E21" s="39">
        <v>14515000</v>
      </c>
      <c r="G21" s="39">
        <v>0</v>
      </c>
      <c r="H21" s="39">
        <v>14515000</v>
      </c>
      <c r="I21" s="39">
        <v>0</v>
      </c>
      <c r="J21" s="39">
        <v>14515000</v>
      </c>
      <c r="K21" s="39">
        <v>1110000</v>
      </c>
      <c r="L21" s="39">
        <v>8659331</v>
      </c>
      <c r="M21" s="39">
        <v>1110000</v>
      </c>
      <c r="N21" s="39">
        <v>8659331</v>
      </c>
      <c r="O21" s="39">
        <v>59.66</v>
      </c>
    </row>
    <row r="22" spans="1:15" x14ac:dyDescent="0.25">
      <c r="A22" t="s">
        <v>2315</v>
      </c>
      <c r="B22" t="s">
        <v>245</v>
      </c>
      <c r="C22" s="24" t="s">
        <v>1906</v>
      </c>
      <c r="D22" s="24" t="s">
        <v>1905</v>
      </c>
      <c r="E22" s="39">
        <v>10185000</v>
      </c>
      <c r="G22" s="39">
        <v>0</v>
      </c>
      <c r="H22" s="39">
        <v>10185000</v>
      </c>
      <c r="I22" s="39">
        <v>0</v>
      </c>
      <c r="J22" s="39">
        <v>10185000</v>
      </c>
      <c r="K22" s="39">
        <v>796272</v>
      </c>
      <c r="L22" s="39">
        <v>6278168</v>
      </c>
      <c r="M22" s="39">
        <v>796272</v>
      </c>
      <c r="N22" s="39">
        <v>6278168</v>
      </c>
      <c r="O22" s="39">
        <v>61.64</v>
      </c>
    </row>
    <row r="23" spans="1:15" x14ac:dyDescent="0.25">
      <c r="A23" t="s">
        <v>2315</v>
      </c>
      <c r="B23" t="s">
        <v>486</v>
      </c>
      <c r="C23" s="24" t="s">
        <v>485</v>
      </c>
      <c r="D23" s="24" t="s">
        <v>1565</v>
      </c>
      <c r="E23" s="39">
        <v>59994000</v>
      </c>
      <c r="G23" s="39">
        <v>0</v>
      </c>
      <c r="H23" s="39">
        <v>59994000</v>
      </c>
      <c r="I23" s="39">
        <v>0</v>
      </c>
      <c r="J23" s="39">
        <v>59994000</v>
      </c>
      <c r="K23" s="39">
        <v>4304614</v>
      </c>
      <c r="L23" s="39">
        <v>39386857</v>
      </c>
      <c r="M23" s="39">
        <v>4304614</v>
      </c>
      <c r="N23" s="39">
        <v>39386857</v>
      </c>
      <c r="O23" s="39">
        <v>65.650000000000006</v>
      </c>
    </row>
    <row r="24" spans="1:15" x14ac:dyDescent="0.25">
      <c r="A24" t="s">
        <v>2315</v>
      </c>
      <c r="B24" t="s">
        <v>236</v>
      </c>
      <c r="C24" s="24" t="s">
        <v>479</v>
      </c>
      <c r="D24" s="24" t="s">
        <v>243</v>
      </c>
      <c r="E24" s="39">
        <v>271838000</v>
      </c>
      <c r="G24" s="39">
        <v>-5405000</v>
      </c>
      <c r="H24" s="39">
        <v>266433000</v>
      </c>
      <c r="I24" s="39">
        <v>0</v>
      </c>
      <c r="J24" s="39">
        <v>266433000</v>
      </c>
      <c r="K24" s="39">
        <v>0</v>
      </c>
      <c r="L24" s="39">
        <v>231036122</v>
      </c>
      <c r="M24" s="39">
        <v>0</v>
      </c>
      <c r="N24" s="39">
        <v>231036122</v>
      </c>
      <c r="O24" s="39">
        <v>86.71</v>
      </c>
    </row>
    <row r="25" spans="1:15" x14ac:dyDescent="0.25">
      <c r="A25" t="s">
        <v>2315</v>
      </c>
      <c r="B25" t="s">
        <v>230</v>
      </c>
      <c r="C25" s="24" t="s">
        <v>476</v>
      </c>
      <c r="D25" s="24" t="s">
        <v>482</v>
      </c>
      <c r="E25" s="39">
        <v>238623000</v>
      </c>
      <c r="G25" s="39">
        <v>0</v>
      </c>
      <c r="H25" s="39">
        <v>238623000</v>
      </c>
      <c r="I25" s="39">
        <v>0</v>
      </c>
      <c r="J25" s="39">
        <v>238623000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</row>
    <row r="26" spans="1:15" x14ac:dyDescent="0.25">
      <c r="A26" t="s">
        <v>2315</v>
      </c>
      <c r="B26" t="s">
        <v>227</v>
      </c>
      <c r="C26" s="24" t="s">
        <v>1564</v>
      </c>
      <c r="D26" s="24" t="s">
        <v>480</v>
      </c>
      <c r="E26" s="39">
        <v>114539000</v>
      </c>
      <c r="G26" s="39">
        <v>0</v>
      </c>
      <c r="H26" s="39">
        <v>114539000</v>
      </c>
      <c r="I26" s="39">
        <v>0</v>
      </c>
      <c r="J26" s="39">
        <v>114539000</v>
      </c>
      <c r="K26" s="39">
        <v>3616243</v>
      </c>
      <c r="L26" s="39">
        <v>44405423</v>
      </c>
      <c r="M26" s="39">
        <v>3616243</v>
      </c>
      <c r="N26" s="39">
        <v>44405423</v>
      </c>
      <c r="O26" s="39">
        <v>38.770000000000003</v>
      </c>
    </row>
    <row r="27" spans="1:15" x14ac:dyDescent="0.25">
      <c r="A27" t="s">
        <v>2315</v>
      </c>
      <c r="B27" t="s">
        <v>474</v>
      </c>
      <c r="C27" s="24" t="s">
        <v>473</v>
      </c>
      <c r="D27" s="24" t="s">
        <v>1563</v>
      </c>
      <c r="E27" s="39">
        <v>452223000</v>
      </c>
      <c r="G27" s="39">
        <v>-13295000</v>
      </c>
      <c r="H27" s="39">
        <v>438928000</v>
      </c>
      <c r="I27" s="39">
        <v>0</v>
      </c>
      <c r="J27" s="39">
        <v>438928000</v>
      </c>
      <c r="K27" s="39">
        <v>37142935</v>
      </c>
      <c r="L27" s="39">
        <v>309308090</v>
      </c>
      <c r="M27" s="39">
        <v>37142935</v>
      </c>
      <c r="N27" s="39">
        <v>309308090</v>
      </c>
      <c r="O27" s="39">
        <v>70.47</v>
      </c>
    </row>
    <row r="28" spans="1:15" x14ac:dyDescent="0.25">
      <c r="A28" t="s">
        <v>2315</v>
      </c>
      <c r="B28" t="s">
        <v>224</v>
      </c>
      <c r="C28" s="24" t="s">
        <v>1562</v>
      </c>
      <c r="D28" s="24" t="s">
        <v>1561</v>
      </c>
      <c r="E28" s="39">
        <v>62470000</v>
      </c>
      <c r="G28" s="39">
        <v>0</v>
      </c>
      <c r="H28" s="39">
        <v>62470000</v>
      </c>
      <c r="I28" s="39">
        <v>0</v>
      </c>
      <c r="J28" s="39">
        <v>62470000</v>
      </c>
      <c r="K28" s="39">
        <v>5019480</v>
      </c>
      <c r="L28" s="39">
        <v>41834678</v>
      </c>
      <c r="M28" s="39">
        <v>5019480</v>
      </c>
      <c r="N28" s="39">
        <v>41834678</v>
      </c>
      <c r="O28" s="39">
        <v>66.97</v>
      </c>
    </row>
    <row r="29" spans="1:15" x14ac:dyDescent="0.25">
      <c r="A29" t="s">
        <v>2315</v>
      </c>
      <c r="B29" t="s">
        <v>1560</v>
      </c>
      <c r="C29" s="24" t="s">
        <v>1559</v>
      </c>
      <c r="D29" s="24" t="s">
        <v>1558</v>
      </c>
      <c r="E29" s="39">
        <v>2680000</v>
      </c>
      <c r="G29" s="39">
        <v>0</v>
      </c>
      <c r="H29" s="39">
        <v>2680000</v>
      </c>
      <c r="I29" s="39">
        <v>0</v>
      </c>
      <c r="J29" s="39">
        <v>2680000</v>
      </c>
      <c r="K29" s="39">
        <v>215132</v>
      </c>
      <c r="L29" s="39">
        <v>1896201</v>
      </c>
      <c r="M29" s="39">
        <v>215132</v>
      </c>
      <c r="N29" s="39">
        <v>1896201</v>
      </c>
      <c r="O29" s="39">
        <v>70.75</v>
      </c>
    </row>
    <row r="30" spans="1:15" x14ac:dyDescent="0.25">
      <c r="A30" t="s">
        <v>2315</v>
      </c>
      <c r="B30" t="s">
        <v>1557</v>
      </c>
      <c r="C30" s="24" t="s">
        <v>1556</v>
      </c>
      <c r="D30" s="24" t="s">
        <v>475</v>
      </c>
      <c r="E30" s="39">
        <v>0</v>
      </c>
      <c r="G30" s="39">
        <v>4921000</v>
      </c>
      <c r="H30" s="39">
        <v>4921000</v>
      </c>
      <c r="I30" s="39">
        <v>0</v>
      </c>
      <c r="J30" s="39">
        <v>4921000</v>
      </c>
      <c r="K30" s="39">
        <v>0</v>
      </c>
      <c r="L30" s="39">
        <v>4920671</v>
      </c>
      <c r="M30" s="39">
        <v>0</v>
      </c>
      <c r="N30" s="39">
        <v>4920671</v>
      </c>
      <c r="O30" s="39">
        <v>99.99</v>
      </c>
    </row>
    <row r="31" spans="1:15" x14ac:dyDescent="0.25">
      <c r="A31" t="s">
        <v>2315</v>
      </c>
      <c r="B31" t="s">
        <v>1555</v>
      </c>
      <c r="C31" s="24" t="s">
        <v>1554</v>
      </c>
      <c r="D31" s="24" t="s">
        <v>1553</v>
      </c>
      <c r="E31" s="39">
        <v>9151000</v>
      </c>
      <c r="G31" s="39">
        <v>0</v>
      </c>
      <c r="H31" s="39">
        <v>9151000</v>
      </c>
      <c r="I31" s="39">
        <v>0</v>
      </c>
      <c r="J31" s="39">
        <v>9151000</v>
      </c>
      <c r="K31" s="39">
        <v>401711</v>
      </c>
      <c r="L31" s="39">
        <v>3818861</v>
      </c>
      <c r="M31" s="39">
        <v>401711</v>
      </c>
      <c r="N31" s="39">
        <v>3818861</v>
      </c>
      <c r="O31" s="39">
        <v>41.73</v>
      </c>
    </row>
    <row r="32" spans="1:15" x14ac:dyDescent="0.25">
      <c r="A32" t="s">
        <v>2315</v>
      </c>
      <c r="B32" t="s">
        <v>1552</v>
      </c>
      <c r="C32" s="24" t="s">
        <v>1551</v>
      </c>
      <c r="D32" s="24" t="s">
        <v>1550</v>
      </c>
      <c r="E32" s="39">
        <v>28276000</v>
      </c>
      <c r="G32" s="39">
        <v>0</v>
      </c>
      <c r="H32" s="39">
        <v>28276000</v>
      </c>
      <c r="I32" s="39">
        <v>0</v>
      </c>
      <c r="J32" s="39">
        <v>28276000</v>
      </c>
      <c r="K32" s="39">
        <v>0</v>
      </c>
      <c r="L32" s="39">
        <v>27301228</v>
      </c>
      <c r="M32" s="39">
        <v>0</v>
      </c>
      <c r="N32" s="39">
        <v>27301228</v>
      </c>
      <c r="O32" s="39">
        <v>96.55</v>
      </c>
    </row>
    <row r="33" spans="1:15" x14ac:dyDescent="0.25">
      <c r="A33" t="s">
        <v>2315</v>
      </c>
      <c r="B33" t="s">
        <v>221</v>
      </c>
      <c r="C33" s="24" t="s">
        <v>471</v>
      </c>
      <c r="D33" s="24" t="s">
        <v>470</v>
      </c>
      <c r="E33" s="39">
        <v>100000000</v>
      </c>
      <c r="G33" s="39">
        <v>0</v>
      </c>
      <c r="H33" s="39">
        <v>100000000</v>
      </c>
      <c r="I33" s="39">
        <v>0</v>
      </c>
      <c r="J33" s="39">
        <v>100000000</v>
      </c>
      <c r="K33" s="39">
        <v>0</v>
      </c>
      <c r="L33" s="39">
        <v>63978000</v>
      </c>
      <c r="M33" s="39">
        <v>6199000</v>
      </c>
      <c r="N33" s="39">
        <v>26624033</v>
      </c>
      <c r="O33" s="39">
        <v>26.62</v>
      </c>
    </row>
    <row r="34" spans="1:15" x14ac:dyDescent="0.25">
      <c r="A34" t="s">
        <v>2315</v>
      </c>
      <c r="B34" t="s">
        <v>468</v>
      </c>
      <c r="C34" s="24" t="s">
        <v>467</v>
      </c>
      <c r="D34" s="24" t="s">
        <v>1904</v>
      </c>
      <c r="E34" s="39">
        <v>100000000</v>
      </c>
      <c r="G34" s="39">
        <v>0</v>
      </c>
      <c r="H34" s="39">
        <v>100000000</v>
      </c>
      <c r="I34" s="39">
        <v>0</v>
      </c>
      <c r="J34" s="39">
        <v>100000000</v>
      </c>
      <c r="K34" s="39">
        <v>0</v>
      </c>
      <c r="L34" s="39">
        <v>63978000</v>
      </c>
      <c r="M34" s="39">
        <v>6199000</v>
      </c>
      <c r="N34" s="39">
        <v>26624033</v>
      </c>
      <c r="O34" s="39">
        <v>26.62</v>
      </c>
    </row>
    <row r="35" spans="1:15" x14ac:dyDescent="0.25">
      <c r="A35" t="s">
        <v>2315</v>
      </c>
      <c r="B35" t="s">
        <v>212</v>
      </c>
      <c r="C35" s="24" t="s">
        <v>463</v>
      </c>
      <c r="D35" s="24" t="s">
        <v>1546</v>
      </c>
      <c r="E35" s="39">
        <v>1105103000</v>
      </c>
      <c r="G35" s="39">
        <v>0</v>
      </c>
      <c r="H35" s="39">
        <v>1105103000</v>
      </c>
      <c r="I35" s="39">
        <v>0</v>
      </c>
      <c r="J35" s="39">
        <v>1105103000</v>
      </c>
      <c r="K35" s="39">
        <v>79895949</v>
      </c>
      <c r="L35" s="39">
        <v>679798734</v>
      </c>
      <c r="M35" s="39">
        <v>159918746</v>
      </c>
      <c r="N35" s="39">
        <v>679798734</v>
      </c>
      <c r="O35" s="39">
        <v>61.51</v>
      </c>
    </row>
    <row r="36" spans="1:15" x14ac:dyDescent="0.25">
      <c r="A36" t="s">
        <v>2315</v>
      </c>
      <c r="B36" t="s">
        <v>209</v>
      </c>
      <c r="C36" s="24" t="s">
        <v>461</v>
      </c>
      <c r="D36" s="24" t="s">
        <v>207</v>
      </c>
      <c r="E36" s="39">
        <v>528403000</v>
      </c>
      <c r="G36" s="39">
        <v>0</v>
      </c>
      <c r="H36" s="39">
        <v>528403000</v>
      </c>
      <c r="I36" s="39">
        <v>0</v>
      </c>
      <c r="J36" s="39">
        <v>528403000</v>
      </c>
      <c r="K36" s="39">
        <v>35613800</v>
      </c>
      <c r="L36" s="39">
        <v>300228634</v>
      </c>
      <c r="M36" s="39">
        <v>71263220</v>
      </c>
      <c r="N36" s="39">
        <v>300228634</v>
      </c>
      <c r="O36" s="39">
        <v>56.82</v>
      </c>
    </row>
    <row r="37" spans="1:15" x14ac:dyDescent="0.25">
      <c r="A37" t="s">
        <v>2315</v>
      </c>
      <c r="B37" t="s">
        <v>206</v>
      </c>
      <c r="C37" s="24" t="s">
        <v>460</v>
      </c>
      <c r="D37" s="24" t="s">
        <v>1545</v>
      </c>
      <c r="E37" s="39">
        <v>61861000</v>
      </c>
      <c r="G37" s="39">
        <v>0</v>
      </c>
      <c r="H37" s="39">
        <v>61861000</v>
      </c>
      <c r="I37" s="39">
        <v>0</v>
      </c>
      <c r="J37" s="39">
        <v>61861000</v>
      </c>
      <c r="K37" s="39">
        <v>0</v>
      </c>
      <c r="L37" s="39">
        <v>3592094</v>
      </c>
      <c r="M37" s="39">
        <v>0</v>
      </c>
      <c r="N37" s="39">
        <v>3592094</v>
      </c>
      <c r="O37" s="39">
        <v>5.81</v>
      </c>
    </row>
    <row r="38" spans="1:15" x14ac:dyDescent="0.25">
      <c r="A38" t="s">
        <v>2315</v>
      </c>
      <c r="B38" t="s">
        <v>203</v>
      </c>
      <c r="C38" s="24" t="s">
        <v>459</v>
      </c>
      <c r="D38" s="24" t="s">
        <v>201</v>
      </c>
      <c r="E38" s="39">
        <v>112558000</v>
      </c>
      <c r="G38" s="39">
        <v>0</v>
      </c>
      <c r="H38" s="39">
        <v>112558000</v>
      </c>
      <c r="I38" s="39">
        <v>0</v>
      </c>
      <c r="J38" s="39">
        <v>112558000</v>
      </c>
      <c r="K38" s="39">
        <v>7378400</v>
      </c>
      <c r="L38" s="39">
        <v>62224000</v>
      </c>
      <c r="M38" s="39">
        <v>14748400</v>
      </c>
      <c r="N38" s="39">
        <v>62224000</v>
      </c>
      <c r="O38" s="39">
        <v>55.28</v>
      </c>
    </row>
    <row r="39" spans="1:15" x14ac:dyDescent="0.25">
      <c r="A39" t="s">
        <v>2315</v>
      </c>
      <c r="B39" t="s">
        <v>200</v>
      </c>
      <c r="C39" s="24" t="s">
        <v>458</v>
      </c>
      <c r="D39" s="24" t="s">
        <v>457</v>
      </c>
      <c r="E39" s="39">
        <v>216478000</v>
      </c>
      <c r="G39" s="39">
        <v>0</v>
      </c>
      <c r="H39" s="39">
        <v>216478000</v>
      </c>
      <c r="I39" s="39">
        <v>0</v>
      </c>
      <c r="J39" s="39">
        <v>216478000</v>
      </c>
      <c r="K39" s="39">
        <v>18249000</v>
      </c>
      <c r="L39" s="39">
        <v>151375700</v>
      </c>
      <c r="M39" s="39">
        <v>36656300</v>
      </c>
      <c r="N39" s="39">
        <v>151375700</v>
      </c>
      <c r="O39" s="39">
        <v>69.930000000000007</v>
      </c>
    </row>
    <row r="40" spans="1:15" x14ac:dyDescent="0.25">
      <c r="A40" t="s">
        <v>2315</v>
      </c>
      <c r="B40" t="s">
        <v>456</v>
      </c>
      <c r="C40" s="24" t="s">
        <v>455</v>
      </c>
      <c r="D40" s="24" t="s">
        <v>454</v>
      </c>
      <c r="E40" s="39">
        <v>19774000</v>
      </c>
      <c r="G40" s="39">
        <v>0</v>
      </c>
      <c r="H40" s="39">
        <v>19774000</v>
      </c>
      <c r="I40" s="39">
        <v>0</v>
      </c>
      <c r="J40" s="39">
        <v>19774000</v>
      </c>
      <c r="K40" s="39">
        <v>1640800</v>
      </c>
      <c r="L40" s="39">
        <v>13138400</v>
      </c>
      <c r="M40" s="39">
        <v>3276000</v>
      </c>
      <c r="N40" s="39">
        <v>13138400</v>
      </c>
      <c r="O40" s="39">
        <v>66.44</v>
      </c>
    </row>
    <row r="41" spans="1:15" x14ac:dyDescent="0.25">
      <c r="A41" t="s">
        <v>2315</v>
      </c>
      <c r="B41" t="s">
        <v>197</v>
      </c>
      <c r="C41" s="24" t="s">
        <v>453</v>
      </c>
      <c r="D41" s="24" t="s">
        <v>1544</v>
      </c>
      <c r="E41" s="39">
        <v>117732000</v>
      </c>
      <c r="G41" s="39">
        <v>0</v>
      </c>
      <c r="H41" s="39">
        <v>117732000</v>
      </c>
      <c r="I41" s="39">
        <v>0</v>
      </c>
      <c r="J41" s="39">
        <v>117732000</v>
      </c>
      <c r="K41" s="39">
        <v>8345600</v>
      </c>
      <c r="L41" s="39">
        <v>69898440</v>
      </c>
      <c r="M41" s="39">
        <v>16582520</v>
      </c>
      <c r="N41" s="39">
        <v>69898440</v>
      </c>
      <c r="O41" s="39">
        <v>59.37</v>
      </c>
    </row>
    <row r="42" spans="1:15" x14ac:dyDescent="0.25">
      <c r="A42" t="s">
        <v>2315</v>
      </c>
      <c r="B42" t="s">
        <v>194</v>
      </c>
      <c r="C42" s="24" t="s">
        <v>451</v>
      </c>
      <c r="D42" s="24" t="s">
        <v>1543</v>
      </c>
      <c r="E42" s="39">
        <v>576700000</v>
      </c>
      <c r="G42" s="39">
        <v>0</v>
      </c>
      <c r="H42" s="39">
        <v>576700000</v>
      </c>
      <c r="I42" s="39">
        <v>0</v>
      </c>
      <c r="J42" s="39">
        <v>576700000</v>
      </c>
      <c r="K42" s="39">
        <v>44282149</v>
      </c>
      <c r="L42" s="39">
        <v>379570100</v>
      </c>
      <c r="M42" s="39">
        <v>88655526</v>
      </c>
      <c r="N42" s="39">
        <v>379570100</v>
      </c>
      <c r="O42" s="39">
        <v>65.819999999999993</v>
      </c>
    </row>
    <row r="43" spans="1:15" x14ac:dyDescent="0.25">
      <c r="A43" t="s">
        <v>2315</v>
      </c>
      <c r="B43" t="s">
        <v>191</v>
      </c>
      <c r="C43" s="24" t="s">
        <v>450</v>
      </c>
      <c r="D43" s="24" t="s">
        <v>1542</v>
      </c>
      <c r="E43" s="39">
        <v>236476000</v>
      </c>
      <c r="G43" s="39">
        <v>0</v>
      </c>
      <c r="H43" s="39">
        <v>236476000</v>
      </c>
      <c r="I43" s="39">
        <v>0</v>
      </c>
      <c r="J43" s="39">
        <v>236476000</v>
      </c>
      <c r="K43" s="39">
        <v>15464149</v>
      </c>
      <c r="L43" s="39">
        <v>141062650</v>
      </c>
      <c r="M43" s="39">
        <v>30923776</v>
      </c>
      <c r="N43" s="39">
        <v>141062650</v>
      </c>
      <c r="O43" s="39">
        <v>59.65</v>
      </c>
    </row>
    <row r="44" spans="1:15" x14ac:dyDescent="0.25">
      <c r="A44" t="s">
        <v>2315</v>
      </c>
      <c r="B44" t="s">
        <v>188</v>
      </c>
      <c r="C44" s="24" t="s">
        <v>449</v>
      </c>
      <c r="D44" s="24" t="s">
        <v>1541</v>
      </c>
      <c r="E44" s="39">
        <v>193057000</v>
      </c>
      <c r="G44" s="39">
        <v>0</v>
      </c>
      <c r="H44" s="39">
        <v>193057000</v>
      </c>
      <c r="I44" s="39">
        <v>0</v>
      </c>
      <c r="J44" s="39">
        <v>193057000</v>
      </c>
      <c r="K44" s="39">
        <v>18386000</v>
      </c>
      <c r="L44" s="39">
        <v>151134400</v>
      </c>
      <c r="M44" s="39">
        <v>37003600</v>
      </c>
      <c r="N44" s="39">
        <v>151134400</v>
      </c>
      <c r="O44" s="39">
        <v>78.28</v>
      </c>
    </row>
    <row r="45" spans="1:15" x14ac:dyDescent="0.25">
      <c r="A45" t="s">
        <v>2315</v>
      </c>
      <c r="B45" t="s">
        <v>179</v>
      </c>
      <c r="C45" s="24" t="s">
        <v>443</v>
      </c>
      <c r="D45" s="24" t="s">
        <v>444</v>
      </c>
      <c r="E45" s="39">
        <v>88300000</v>
      </c>
      <c r="G45" s="39">
        <v>0</v>
      </c>
      <c r="H45" s="39">
        <v>88300000</v>
      </c>
      <c r="I45" s="39">
        <v>0</v>
      </c>
      <c r="J45" s="39">
        <v>88300000</v>
      </c>
      <c r="K45" s="39">
        <v>6259200</v>
      </c>
      <c r="L45" s="39">
        <v>52423830</v>
      </c>
      <c r="M45" s="39">
        <v>12436890</v>
      </c>
      <c r="N45" s="39">
        <v>52423830</v>
      </c>
      <c r="O45" s="39">
        <v>59.37</v>
      </c>
    </row>
    <row r="46" spans="1:15" x14ac:dyDescent="0.25">
      <c r="A46" t="s">
        <v>2315</v>
      </c>
      <c r="B46" t="s">
        <v>1540</v>
      </c>
      <c r="C46" s="24" t="s">
        <v>1539</v>
      </c>
      <c r="D46" s="24" t="s">
        <v>442</v>
      </c>
      <c r="E46" s="39">
        <v>58867000</v>
      </c>
      <c r="G46" s="39">
        <v>0</v>
      </c>
      <c r="H46" s="39">
        <v>58867000</v>
      </c>
      <c r="I46" s="39">
        <v>0</v>
      </c>
      <c r="J46" s="39">
        <v>58867000</v>
      </c>
      <c r="K46" s="39">
        <v>4172800</v>
      </c>
      <c r="L46" s="39">
        <v>34949220</v>
      </c>
      <c r="M46" s="39">
        <v>8291260</v>
      </c>
      <c r="N46" s="39">
        <v>34949220</v>
      </c>
      <c r="O46" s="39">
        <v>59.37</v>
      </c>
    </row>
    <row r="47" spans="1:15" x14ac:dyDescent="0.25">
      <c r="A47" t="s">
        <v>2315</v>
      </c>
      <c r="B47" t="s">
        <v>176</v>
      </c>
      <c r="C47" s="24" t="s">
        <v>441</v>
      </c>
      <c r="D47" s="24" t="s">
        <v>440</v>
      </c>
      <c r="E47" s="39">
        <v>1607953000</v>
      </c>
      <c r="G47" s="39">
        <v>34383022</v>
      </c>
      <c r="H47" s="39">
        <v>1642336022</v>
      </c>
      <c r="I47" s="39">
        <v>0</v>
      </c>
      <c r="J47" s="39">
        <v>1642336022</v>
      </c>
      <c r="K47" s="39">
        <v>86069735</v>
      </c>
      <c r="L47" s="39">
        <v>1212408129</v>
      </c>
      <c r="M47" s="39">
        <v>133686292</v>
      </c>
      <c r="N47" s="39">
        <v>695791252</v>
      </c>
      <c r="O47" s="39">
        <v>42.37</v>
      </c>
    </row>
    <row r="48" spans="1:15" x14ac:dyDescent="0.25">
      <c r="A48" t="s">
        <v>2315</v>
      </c>
      <c r="B48" t="s">
        <v>173</v>
      </c>
      <c r="C48" s="24" t="s">
        <v>439</v>
      </c>
      <c r="D48" s="24" t="s">
        <v>1535</v>
      </c>
      <c r="E48" s="39">
        <v>114364000</v>
      </c>
      <c r="G48" s="39">
        <v>0</v>
      </c>
      <c r="H48" s="39">
        <v>114364000</v>
      </c>
      <c r="I48" s="39">
        <v>0</v>
      </c>
      <c r="J48" s="39">
        <v>114364000</v>
      </c>
      <c r="K48" s="39">
        <v>19088000</v>
      </c>
      <c r="L48" s="39">
        <v>66605924</v>
      </c>
      <c r="M48" s="39">
        <v>5317012</v>
      </c>
      <c r="N48" s="39">
        <v>25759989</v>
      </c>
      <c r="O48" s="39">
        <v>22.52</v>
      </c>
    </row>
    <row r="49" spans="1:15" x14ac:dyDescent="0.25">
      <c r="A49" t="s">
        <v>2315</v>
      </c>
      <c r="B49" t="s">
        <v>170</v>
      </c>
      <c r="C49" s="24" t="s">
        <v>1724</v>
      </c>
      <c r="D49" s="24" t="s">
        <v>1723</v>
      </c>
      <c r="E49" s="39">
        <v>7964000</v>
      </c>
      <c r="G49" s="39">
        <v>0</v>
      </c>
      <c r="H49" s="39">
        <v>7964000</v>
      </c>
      <c r="I49" s="39">
        <v>0</v>
      </c>
      <c r="J49" s="39">
        <v>7964000</v>
      </c>
      <c r="K49" s="39">
        <v>0</v>
      </c>
      <c r="L49" s="39">
        <v>7964000</v>
      </c>
      <c r="M49" s="39">
        <v>0</v>
      </c>
      <c r="N49" s="39">
        <v>7964000</v>
      </c>
      <c r="O49" s="39">
        <v>1000</v>
      </c>
    </row>
    <row r="50" spans="1:15" x14ac:dyDescent="0.25">
      <c r="A50" t="s">
        <v>2315</v>
      </c>
      <c r="B50" t="s">
        <v>167</v>
      </c>
      <c r="C50" s="24" t="s">
        <v>437</v>
      </c>
      <c r="D50" s="24" t="s">
        <v>434</v>
      </c>
      <c r="E50" s="39">
        <v>28000000</v>
      </c>
      <c r="G50" s="39">
        <v>0</v>
      </c>
      <c r="H50" s="39">
        <v>28000000</v>
      </c>
      <c r="I50" s="39">
        <v>0</v>
      </c>
      <c r="J50" s="39">
        <v>28000000</v>
      </c>
      <c r="K50" s="39">
        <v>0</v>
      </c>
      <c r="L50" s="39">
        <v>35800</v>
      </c>
      <c r="M50" s="39">
        <v>0</v>
      </c>
      <c r="N50" s="39">
        <v>35800</v>
      </c>
      <c r="O50" s="39">
        <v>0.13</v>
      </c>
    </row>
    <row r="51" spans="1:15" x14ac:dyDescent="0.25">
      <c r="A51" t="s">
        <v>2315</v>
      </c>
      <c r="B51" t="s">
        <v>164</v>
      </c>
      <c r="C51" s="24" t="s">
        <v>435</v>
      </c>
      <c r="D51" s="24" t="s">
        <v>1534</v>
      </c>
      <c r="E51" s="39">
        <v>30000000</v>
      </c>
      <c r="G51" s="39">
        <v>0</v>
      </c>
      <c r="H51" s="39">
        <v>30000000</v>
      </c>
      <c r="I51" s="39">
        <v>0</v>
      </c>
      <c r="J51" s="39">
        <v>30000000</v>
      </c>
      <c r="K51" s="39">
        <v>15000000</v>
      </c>
      <c r="L51" s="39">
        <v>28000000</v>
      </c>
      <c r="M51" s="39">
        <v>0</v>
      </c>
      <c r="N51" s="39">
        <v>0</v>
      </c>
      <c r="O51" s="39">
        <v>0</v>
      </c>
    </row>
    <row r="52" spans="1:15" x14ac:dyDescent="0.25">
      <c r="A52" t="s">
        <v>2315</v>
      </c>
      <c r="B52" t="s">
        <v>161</v>
      </c>
      <c r="C52" s="24" t="s">
        <v>433</v>
      </c>
      <c r="D52" s="24" t="s">
        <v>436</v>
      </c>
      <c r="E52" s="39">
        <v>35000000</v>
      </c>
      <c r="G52" s="39">
        <v>0</v>
      </c>
      <c r="H52" s="39">
        <v>35000000</v>
      </c>
      <c r="I52" s="39">
        <v>0</v>
      </c>
      <c r="J52" s="39">
        <v>35000000</v>
      </c>
      <c r="K52" s="39">
        <v>4088000</v>
      </c>
      <c r="L52" s="39">
        <v>30536124</v>
      </c>
      <c r="M52" s="39">
        <v>5317012</v>
      </c>
      <c r="N52" s="39">
        <v>17690189</v>
      </c>
      <c r="O52" s="39">
        <v>50.54</v>
      </c>
    </row>
    <row r="53" spans="1:15" x14ac:dyDescent="0.25">
      <c r="A53" t="s">
        <v>2315</v>
      </c>
      <c r="B53" t="s">
        <v>431</v>
      </c>
      <c r="C53" s="24" t="s">
        <v>430</v>
      </c>
      <c r="D53" s="24" t="s">
        <v>429</v>
      </c>
      <c r="E53" s="39">
        <v>13400000</v>
      </c>
      <c r="G53" s="39">
        <v>0</v>
      </c>
      <c r="H53" s="39">
        <v>13400000</v>
      </c>
      <c r="I53" s="39">
        <v>0</v>
      </c>
      <c r="J53" s="39">
        <v>13400000</v>
      </c>
      <c r="K53" s="39">
        <v>0</v>
      </c>
      <c r="L53" s="39">
        <v>70000</v>
      </c>
      <c r="M53" s="39">
        <v>0</v>
      </c>
      <c r="N53" s="39">
        <v>70000</v>
      </c>
      <c r="O53" s="39">
        <v>0.52</v>
      </c>
    </row>
    <row r="54" spans="1:15" x14ac:dyDescent="0.25">
      <c r="A54" t="s">
        <v>2315</v>
      </c>
      <c r="B54" t="s">
        <v>158</v>
      </c>
      <c r="C54" s="24" t="s">
        <v>428</v>
      </c>
      <c r="D54" s="24" t="s">
        <v>1533</v>
      </c>
      <c r="E54" s="39">
        <v>1492589000</v>
      </c>
      <c r="G54" s="39">
        <v>34383022</v>
      </c>
      <c r="H54" s="39">
        <v>1526972022</v>
      </c>
      <c r="I54" s="39">
        <v>0</v>
      </c>
      <c r="J54" s="39">
        <v>1526972022</v>
      </c>
      <c r="K54" s="39">
        <v>66981735</v>
      </c>
      <c r="L54" s="39">
        <v>1145802205</v>
      </c>
      <c r="M54" s="39">
        <v>128369280</v>
      </c>
      <c r="N54" s="39">
        <v>670031263</v>
      </c>
      <c r="O54" s="39">
        <v>43.88</v>
      </c>
    </row>
    <row r="55" spans="1:15" x14ac:dyDescent="0.25">
      <c r="A55" t="s">
        <v>2315</v>
      </c>
      <c r="B55" t="s">
        <v>152</v>
      </c>
      <c r="C55" s="24" t="s">
        <v>424</v>
      </c>
      <c r="D55" s="24" t="s">
        <v>1722</v>
      </c>
      <c r="E55" s="39">
        <v>0</v>
      </c>
      <c r="G55" s="39">
        <v>22383022</v>
      </c>
      <c r="H55" s="39">
        <v>22383022</v>
      </c>
      <c r="I55" s="39">
        <v>0</v>
      </c>
      <c r="J55" s="39">
        <v>22383022</v>
      </c>
      <c r="K55" s="39">
        <v>0</v>
      </c>
      <c r="L55" s="39">
        <v>22383022</v>
      </c>
      <c r="M55" s="39">
        <v>0</v>
      </c>
      <c r="N55" s="39">
        <v>22383022</v>
      </c>
      <c r="O55" s="39">
        <v>1000</v>
      </c>
    </row>
    <row r="56" spans="1:15" x14ac:dyDescent="0.25">
      <c r="A56" t="s">
        <v>2315</v>
      </c>
      <c r="B56" t="s">
        <v>149</v>
      </c>
      <c r="C56" s="24" t="s">
        <v>422</v>
      </c>
      <c r="D56" s="24" t="s">
        <v>1532</v>
      </c>
      <c r="E56" s="39">
        <v>40400000</v>
      </c>
      <c r="G56" s="39">
        <v>0</v>
      </c>
      <c r="H56" s="39">
        <v>40400000</v>
      </c>
      <c r="I56" s="39">
        <v>0</v>
      </c>
      <c r="J56" s="39">
        <v>40400000</v>
      </c>
      <c r="K56" s="39">
        <v>1695298</v>
      </c>
      <c r="L56" s="39">
        <v>26898323</v>
      </c>
      <c r="M56" s="39">
        <v>3310298</v>
      </c>
      <c r="N56" s="39">
        <v>22053323</v>
      </c>
      <c r="O56" s="39">
        <v>54.59</v>
      </c>
    </row>
    <row r="57" spans="1:15" x14ac:dyDescent="0.25">
      <c r="A57" t="s">
        <v>2315</v>
      </c>
      <c r="B57" t="s">
        <v>146</v>
      </c>
      <c r="C57" s="24" t="s">
        <v>420</v>
      </c>
      <c r="D57" s="24" t="s">
        <v>1531</v>
      </c>
      <c r="E57" s="39">
        <v>14500000</v>
      </c>
      <c r="G57" s="39">
        <v>0</v>
      </c>
      <c r="H57" s="39">
        <v>14500000</v>
      </c>
      <c r="I57" s="39">
        <v>0</v>
      </c>
      <c r="J57" s="39">
        <v>14500000</v>
      </c>
      <c r="K57" s="39">
        <v>138098</v>
      </c>
      <c r="L57" s="39">
        <v>2805517</v>
      </c>
      <c r="M57" s="39">
        <v>138098</v>
      </c>
      <c r="N57" s="39">
        <v>2805517</v>
      </c>
      <c r="O57" s="39">
        <v>19.350000000000001</v>
      </c>
    </row>
    <row r="58" spans="1:15" x14ac:dyDescent="0.25">
      <c r="A58" t="s">
        <v>2315</v>
      </c>
      <c r="B58" t="s">
        <v>143</v>
      </c>
      <c r="C58" s="24" t="s">
        <v>418</v>
      </c>
      <c r="D58" s="24" t="s">
        <v>419</v>
      </c>
      <c r="E58" s="39">
        <v>890000000</v>
      </c>
      <c r="G58" s="39">
        <v>-20000000</v>
      </c>
      <c r="H58" s="39">
        <v>870000000</v>
      </c>
      <c r="I58" s="39">
        <v>0</v>
      </c>
      <c r="J58" s="39">
        <v>870000000</v>
      </c>
      <c r="K58" s="39">
        <v>11632087</v>
      </c>
      <c r="L58" s="39">
        <v>806277419</v>
      </c>
      <c r="M58" s="39">
        <v>69515320</v>
      </c>
      <c r="N58" s="39">
        <v>351061533</v>
      </c>
      <c r="O58" s="39">
        <v>40.35</v>
      </c>
    </row>
    <row r="59" spans="1:15" x14ac:dyDescent="0.25">
      <c r="A59" t="s">
        <v>2315</v>
      </c>
      <c r="B59" t="s">
        <v>1530</v>
      </c>
      <c r="C59" s="24" t="s">
        <v>1529</v>
      </c>
      <c r="D59" s="24" t="s">
        <v>1528</v>
      </c>
      <c r="E59" s="39">
        <v>890000000</v>
      </c>
      <c r="G59" s="39">
        <v>-20000000</v>
      </c>
      <c r="H59" s="39">
        <v>870000000</v>
      </c>
      <c r="I59" s="39">
        <v>0</v>
      </c>
      <c r="J59" s="39">
        <v>870000000</v>
      </c>
      <c r="K59" s="39">
        <v>11632087</v>
      </c>
      <c r="L59" s="39">
        <v>806277419</v>
      </c>
      <c r="M59" s="39">
        <v>69515320</v>
      </c>
      <c r="N59" s="39">
        <v>351061533</v>
      </c>
      <c r="O59" s="39">
        <v>40.35</v>
      </c>
    </row>
    <row r="60" spans="1:15" x14ac:dyDescent="0.25">
      <c r="A60" t="s">
        <v>2315</v>
      </c>
      <c r="B60" t="s">
        <v>140</v>
      </c>
      <c r="C60" s="24" t="s">
        <v>417</v>
      </c>
      <c r="D60" s="24" t="s">
        <v>138</v>
      </c>
      <c r="E60" s="39">
        <v>115069000</v>
      </c>
      <c r="G60" s="39">
        <v>20000000</v>
      </c>
      <c r="H60" s="39">
        <v>135069000</v>
      </c>
      <c r="I60" s="39">
        <v>0</v>
      </c>
      <c r="J60" s="39">
        <v>135069000</v>
      </c>
      <c r="K60" s="39">
        <v>0</v>
      </c>
      <c r="L60" s="39">
        <v>71311919</v>
      </c>
      <c r="M60" s="39">
        <v>0</v>
      </c>
      <c r="N60" s="39">
        <v>55601863</v>
      </c>
      <c r="O60" s="39">
        <v>41.17</v>
      </c>
    </row>
    <row r="61" spans="1:15" x14ac:dyDescent="0.25">
      <c r="A61" t="s">
        <v>2315</v>
      </c>
      <c r="B61" t="s">
        <v>1527</v>
      </c>
      <c r="C61" s="24" t="s">
        <v>1526</v>
      </c>
      <c r="D61" s="24" t="s">
        <v>1525</v>
      </c>
      <c r="E61" s="39">
        <v>115069000</v>
      </c>
      <c r="G61" s="39">
        <v>20000000</v>
      </c>
      <c r="H61" s="39">
        <v>135069000</v>
      </c>
      <c r="I61" s="39">
        <v>0</v>
      </c>
      <c r="J61" s="39">
        <v>135069000</v>
      </c>
      <c r="K61" s="39">
        <v>0</v>
      </c>
      <c r="L61" s="39">
        <v>71311919</v>
      </c>
      <c r="M61" s="39">
        <v>0</v>
      </c>
      <c r="N61" s="39">
        <v>55601863</v>
      </c>
      <c r="O61" s="39">
        <v>41.17</v>
      </c>
    </row>
    <row r="62" spans="1:15" x14ac:dyDescent="0.25">
      <c r="A62" t="s">
        <v>2315</v>
      </c>
      <c r="B62" t="s">
        <v>137</v>
      </c>
      <c r="C62" s="24" t="s">
        <v>416</v>
      </c>
      <c r="D62" s="24" t="s">
        <v>1524</v>
      </c>
      <c r="E62" s="39">
        <v>322200000</v>
      </c>
      <c r="G62" s="39">
        <v>0</v>
      </c>
      <c r="H62" s="39">
        <v>322200000</v>
      </c>
      <c r="I62" s="39">
        <v>0</v>
      </c>
      <c r="J62" s="39">
        <v>322200000</v>
      </c>
      <c r="K62" s="39">
        <v>53516252</v>
      </c>
      <c r="L62" s="39">
        <v>207660905</v>
      </c>
      <c r="M62" s="39">
        <v>53516252</v>
      </c>
      <c r="N62" s="39">
        <v>207660905</v>
      </c>
      <c r="O62" s="39">
        <v>64.45</v>
      </c>
    </row>
    <row r="63" spans="1:15" x14ac:dyDescent="0.25">
      <c r="A63" t="s">
        <v>2315</v>
      </c>
      <c r="B63" t="s">
        <v>415</v>
      </c>
      <c r="C63" s="24" t="s">
        <v>414</v>
      </c>
      <c r="D63" s="24" t="s">
        <v>1523</v>
      </c>
      <c r="E63" s="39">
        <v>144000000</v>
      </c>
      <c r="G63" s="39">
        <v>0</v>
      </c>
      <c r="H63" s="39">
        <v>144000000</v>
      </c>
      <c r="I63" s="39">
        <v>0</v>
      </c>
      <c r="J63" s="39">
        <v>144000000</v>
      </c>
      <c r="K63" s="39">
        <v>13250080</v>
      </c>
      <c r="L63" s="39">
        <v>93295510</v>
      </c>
      <c r="M63" s="39">
        <v>13250080</v>
      </c>
      <c r="N63" s="39">
        <v>93295510</v>
      </c>
      <c r="O63" s="39">
        <v>64.790000000000006</v>
      </c>
    </row>
    <row r="64" spans="1:15" x14ac:dyDescent="0.25">
      <c r="A64" t="s">
        <v>2315</v>
      </c>
      <c r="B64" t="s">
        <v>412</v>
      </c>
      <c r="C64" s="24" t="s">
        <v>411</v>
      </c>
      <c r="D64" s="24" t="s">
        <v>410</v>
      </c>
      <c r="E64" s="39">
        <v>90000000</v>
      </c>
      <c r="G64" s="39">
        <v>0</v>
      </c>
      <c r="H64" s="39">
        <v>90000000</v>
      </c>
      <c r="I64" s="39">
        <v>0</v>
      </c>
      <c r="J64" s="39">
        <v>90000000</v>
      </c>
      <c r="K64" s="39">
        <v>35820172</v>
      </c>
      <c r="L64" s="39">
        <v>74575655</v>
      </c>
      <c r="M64" s="39">
        <v>35820172</v>
      </c>
      <c r="N64" s="39">
        <v>74575655</v>
      </c>
      <c r="O64" s="39">
        <v>82.86</v>
      </c>
    </row>
    <row r="65" spans="1:15" x14ac:dyDescent="0.25">
      <c r="A65" t="s">
        <v>2315</v>
      </c>
      <c r="B65" t="s">
        <v>409</v>
      </c>
      <c r="C65" s="24" t="s">
        <v>408</v>
      </c>
      <c r="D65" s="24" t="s">
        <v>407</v>
      </c>
      <c r="E65" s="39">
        <v>30000000</v>
      </c>
      <c r="G65" s="39">
        <v>0</v>
      </c>
      <c r="H65" s="39">
        <v>30000000</v>
      </c>
      <c r="I65" s="39">
        <v>0</v>
      </c>
      <c r="J65" s="39">
        <v>30000000</v>
      </c>
      <c r="K65" s="39">
        <v>94570</v>
      </c>
      <c r="L65" s="39">
        <v>8172070</v>
      </c>
      <c r="M65" s="39">
        <v>94570</v>
      </c>
      <c r="N65" s="39">
        <v>8172070</v>
      </c>
      <c r="O65" s="39">
        <v>27.24</v>
      </c>
    </row>
    <row r="66" spans="1:15" x14ac:dyDescent="0.25">
      <c r="A66" t="s">
        <v>2315</v>
      </c>
      <c r="B66" t="s">
        <v>406</v>
      </c>
      <c r="C66" s="24" t="s">
        <v>405</v>
      </c>
      <c r="D66" s="24" t="s">
        <v>1522</v>
      </c>
      <c r="E66" s="39">
        <v>58200000</v>
      </c>
      <c r="G66" s="39">
        <v>0</v>
      </c>
      <c r="H66" s="39">
        <v>58200000</v>
      </c>
      <c r="I66" s="39">
        <v>0</v>
      </c>
      <c r="J66" s="39">
        <v>58200000</v>
      </c>
      <c r="K66" s="39">
        <v>4351430</v>
      </c>
      <c r="L66" s="39">
        <v>31617670</v>
      </c>
      <c r="M66" s="39">
        <v>4351430</v>
      </c>
      <c r="N66" s="39">
        <v>31617670</v>
      </c>
      <c r="O66" s="39">
        <v>54.33</v>
      </c>
    </row>
    <row r="67" spans="1:15" x14ac:dyDescent="0.25">
      <c r="A67" t="s">
        <v>2315</v>
      </c>
      <c r="B67" t="s">
        <v>134</v>
      </c>
      <c r="C67" s="24" t="s">
        <v>403</v>
      </c>
      <c r="D67" s="24" t="s">
        <v>1521</v>
      </c>
      <c r="E67" s="39">
        <v>16900000</v>
      </c>
      <c r="G67" s="39">
        <v>0</v>
      </c>
      <c r="H67" s="39">
        <v>16900000</v>
      </c>
      <c r="I67" s="39">
        <v>0</v>
      </c>
      <c r="J67" s="39">
        <v>16900000</v>
      </c>
      <c r="K67" s="39">
        <v>0</v>
      </c>
      <c r="L67" s="39">
        <v>2429100</v>
      </c>
      <c r="M67" s="39">
        <v>348060</v>
      </c>
      <c r="N67" s="39">
        <v>2429100</v>
      </c>
      <c r="O67" s="39">
        <v>14.37</v>
      </c>
    </row>
    <row r="68" spans="1:15" x14ac:dyDescent="0.25">
      <c r="A68" t="s">
        <v>2315</v>
      </c>
      <c r="B68" t="s">
        <v>1520</v>
      </c>
      <c r="C68" s="24" t="s">
        <v>1519</v>
      </c>
      <c r="D68" s="24" t="s">
        <v>1518</v>
      </c>
      <c r="E68" s="39">
        <v>16900000</v>
      </c>
      <c r="G68" s="39">
        <v>0</v>
      </c>
      <c r="H68" s="39">
        <v>16900000</v>
      </c>
      <c r="I68" s="39">
        <v>0</v>
      </c>
      <c r="J68" s="39">
        <v>16900000</v>
      </c>
      <c r="K68" s="39">
        <v>0</v>
      </c>
      <c r="L68" s="39">
        <v>2429100</v>
      </c>
      <c r="M68" s="39">
        <v>348060</v>
      </c>
      <c r="N68" s="39">
        <v>2429100</v>
      </c>
      <c r="O68" s="39">
        <v>14.37</v>
      </c>
    </row>
    <row r="69" spans="1:15" x14ac:dyDescent="0.25">
      <c r="A69" t="s">
        <v>2315</v>
      </c>
      <c r="B69" t="s">
        <v>131</v>
      </c>
      <c r="C69" s="24" t="s">
        <v>402</v>
      </c>
      <c r="D69" s="24" t="s">
        <v>401</v>
      </c>
      <c r="E69" s="39">
        <v>50000000</v>
      </c>
      <c r="G69" s="39">
        <v>12000000</v>
      </c>
      <c r="H69" s="39">
        <v>62000000</v>
      </c>
      <c r="I69" s="39">
        <v>0</v>
      </c>
      <c r="J69" s="39">
        <v>62000000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</row>
    <row r="70" spans="1:15" x14ac:dyDescent="0.25">
      <c r="A70" t="s">
        <v>2315</v>
      </c>
      <c r="B70" t="s">
        <v>400</v>
      </c>
      <c r="C70" s="24" t="s">
        <v>399</v>
      </c>
      <c r="D70" s="24" t="s">
        <v>1718</v>
      </c>
      <c r="E70" s="39">
        <v>3320000</v>
      </c>
      <c r="G70" s="39">
        <v>0</v>
      </c>
      <c r="H70" s="39">
        <v>3320000</v>
      </c>
      <c r="I70" s="39">
        <v>0</v>
      </c>
      <c r="J70" s="39">
        <v>3320000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</row>
    <row r="71" spans="1:15" x14ac:dyDescent="0.25">
      <c r="A71" t="s">
        <v>2315</v>
      </c>
      <c r="B71" t="s">
        <v>128</v>
      </c>
      <c r="C71" s="24" t="s">
        <v>397</v>
      </c>
      <c r="D71" s="24" t="s">
        <v>123</v>
      </c>
      <c r="E71" s="39">
        <v>40200000</v>
      </c>
      <c r="G71" s="39">
        <v>0</v>
      </c>
      <c r="H71" s="39">
        <v>40200000</v>
      </c>
      <c r="I71" s="39">
        <v>0</v>
      </c>
      <c r="J71" s="39">
        <v>40200000</v>
      </c>
      <c r="K71" s="39">
        <v>0</v>
      </c>
      <c r="L71" s="39">
        <v>6036000</v>
      </c>
      <c r="M71" s="39">
        <v>1541252</v>
      </c>
      <c r="N71" s="39">
        <v>6036000</v>
      </c>
      <c r="O71" s="39">
        <v>15.01</v>
      </c>
    </row>
    <row r="72" spans="1:15" x14ac:dyDescent="0.25">
      <c r="A72" t="s">
        <v>2315</v>
      </c>
      <c r="B72" t="s">
        <v>119</v>
      </c>
      <c r="C72" s="24" t="s">
        <v>394</v>
      </c>
      <c r="D72" s="24" t="s">
        <v>117</v>
      </c>
      <c r="E72" s="39">
        <v>1000000</v>
      </c>
      <c r="G72" s="39">
        <v>0</v>
      </c>
      <c r="H72" s="39">
        <v>1000000</v>
      </c>
      <c r="I72" s="39">
        <v>0</v>
      </c>
      <c r="J72" s="39">
        <v>1000000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</row>
    <row r="73" spans="1:15" x14ac:dyDescent="0.25">
      <c r="A73" t="s">
        <v>2315</v>
      </c>
      <c r="B73" t="s">
        <v>113</v>
      </c>
      <c r="C73" s="24" t="s">
        <v>1514</v>
      </c>
      <c r="D73" s="24" t="s">
        <v>1513</v>
      </c>
      <c r="E73" s="39">
        <v>1000000</v>
      </c>
      <c r="G73" s="39">
        <v>0</v>
      </c>
      <c r="H73" s="39">
        <v>1000000</v>
      </c>
      <c r="I73" s="39">
        <v>0</v>
      </c>
      <c r="J73" s="39">
        <v>1000000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</row>
    <row r="74" spans="1:15" x14ac:dyDescent="0.25">
      <c r="A74" t="s">
        <v>2315</v>
      </c>
      <c r="B74" t="s">
        <v>1330</v>
      </c>
      <c r="C74" s="24" t="s">
        <v>1510</v>
      </c>
      <c r="D74" s="24" t="s">
        <v>1509</v>
      </c>
      <c r="E74" s="39">
        <v>34463714000</v>
      </c>
      <c r="G74" s="39">
        <v>16311915826</v>
      </c>
      <c r="H74" s="39">
        <v>50775629826</v>
      </c>
      <c r="I74" s="39">
        <v>0</v>
      </c>
      <c r="J74" s="39">
        <v>50775629826</v>
      </c>
      <c r="K74" s="39">
        <v>1723650725</v>
      </c>
      <c r="L74" s="39">
        <v>26560804619</v>
      </c>
      <c r="M74" s="39">
        <v>2286335697</v>
      </c>
      <c r="N74" s="39">
        <v>11827023916</v>
      </c>
      <c r="O74" s="39">
        <v>23.29</v>
      </c>
    </row>
    <row r="75" spans="1:15" x14ac:dyDescent="0.25">
      <c r="A75" t="s">
        <v>2315</v>
      </c>
      <c r="B75" t="s">
        <v>1327</v>
      </c>
      <c r="C75" s="24" t="s">
        <v>1508</v>
      </c>
      <c r="D75" s="24" t="s">
        <v>358</v>
      </c>
      <c r="E75" s="39">
        <v>34463714000</v>
      </c>
      <c r="G75" s="39">
        <v>16147185301</v>
      </c>
      <c r="H75" s="39">
        <v>50610899301</v>
      </c>
      <c r="I75" s="39">
        <v>0</v>
      </c>
      <c r="J75" s="39">
        <v>50610899301</v>
      </c>
      <c r="K75" s="39">
        <v>1717428406</v>
      </c>
      <c r="L75" s="39">
        <v>26396074094</v>
      </c>
      <c r="M75" s="39">
        <v>2280133712</v>
      </c>
      <c r="N75" s="39">
        <v>11662313725</v>
      </c>
      <c r="O75" s="39">
        <v>23.04</v>
      </c>
    </row>
    <row r="76" spans="1:15" x14ac:dyDescent="0.25">
      <c r="A76" t="s">
        <v>2315</v>
      </c>
      <c r="B76" t="s">
        <v>1507</v>
      </c>
      <c r="C76" s="24" t="s">
        <v>1506</v>
      </c>
      <c r="D76" s="24" t="s">
        <v>1505</v>
      </c>
      <c r="E76" s="39">
        <v>34463714000</v>
      </c>
      <c r="G76" s="39">
        <v>16147185301</v>
      </c>
      <c r="H76" s="39">
        <v>50610899301</v>
      </c>
      <c r="I76" s="39">
        <v>0</v>
      </c>
      <c r="J76" s="39">
        <v>50610899301</v>
      </c>
      <c r="K76" s="39">
        <v>1717428406</v>
      </c>
      <c r="L76" s="39">
        <v>26396074094</v>
      </c>
      <c r="M76" s="39">
        <v>2280133712</v>
      </c>
      <c r="N76" s="39">
        <v>11662313725</v>
      </c>
      <c r="O76" s="39">
        <v>23.04</v>
      </c>
    </row>
    <row r="77" spans="1:15" x14ac:dyDescent="0.25">
      <c r="A77" t="s">
        <v>2315</v>
      </c>
      <c r="B77" t="s">
        <v>1623</v>
      </c>
      <c r="C77" s="24" t="s">
        <v>1622</v>
      </c>
      <c r="D77" s="24" t="s">
        <v>1621</v>
      </c>
      <c r="E77" s="39">
        <v>29250000000</v>
      </c>
      <c r="G77" s="39">
        <v>15447185301</v>
      </c>
      <c r="H77" s="39">
        <v>44697185301</v>
      </c>
      <c r="I77" s="39">
        <v>0</v>
      </c>
      <c r="J77" s="39">
        <v>44697185301</v>
      </c>
      <c r="K77" s="39">
        <v>1641241768</v>
      </c>
      <c r="L77" s="39">
        <v>23435017576</v>
      </c>
      <c r="M77" s="39">
        <v>2061658292</v>
      </c>
      <c r="N77" s="39">
        <v>10010164763</v>
      </c>
      <c r="O77" s="39">
        <v>22.4</v>
      </c>
    </row>
    <row r="78" spans="1:15" x14ac:dyDescent="0.25">
      <c r="A78" t="s">
        <v>2315</v>
      </c>
      <c r="B78" t="s">
        <v>2342</v>
      </c>
      <c r="C78" s="24" t="s">
        <v>2341</v>
      </c>
      <c r="D78" s="24" t="s">
        <v>2340</v>
      </c>
      <c r="E78" s="39">
        <v>29250000000</v>
      </c>
      <c r="G78" s="39">
        <v>15447185301</v>
      </c>
      <c r="H78" s="39">
        <v>44697185301</v>
      </c>
      <c r="I78" s="39">
        <v>0</v>
      </c>
      <c r="J78" s="39">
        <v>44697185301</v>
      </c>
      <c r="K78" s="39">
        <v>1641241768</v>
      </c>
      <c r="L78" s="39">
        <v>23435017576</v>
      </c>
      <c r="M78" s="39">
        <v>2061658292</v>
      </c>
      <c r="N78" s="39">
        <v>10010164763</v>
      </c>
      <c r="O78" s="39">
        <v>22.4</v>
      </c>
    </row>
    <row r="79" spans="1:15" x14ac:dyDescent="0.25">
      <c r="A79" t="s">
        <v>2315</v>
      </c>
      <c r="B79" t="s">
        <v>2339</v>
      </c>
      <c r="C79" s="24" t="s">
        <v>2338</v>
      </c>
      <c r="D79" s="24" t="s">
        <v>2337</v>
      </c>
      <c r="E79" s="39">
        <v>15000000000</v>
      </c>
      <c r="G79" s="39">
        <v>14640935301</v>
      </c>
      <c r="H79" s="39">
        <v>29640935301</v>
      </c>
      <c r="I79" s="39">
        <v>0</v>
      </c>
      <c r="J79" s="39">
        <v>29640935301</v>
      </c>
      <c r="K79" s="39">
        <v>1548247568</v>
      </c>
      <c r="L79" s="39">
        <v>14008414972</v>
      </c>
      <c r="M79" s="39">
        <v>1211872805</v>
      </c>
      <c r="N79" s="39">
        <v>5521509354</v>
      </c>
      <c r="O79" s="39">
        <v>18.63</v>
      </c>
    </row>
    <row r="80" spans="1:15" x14ac:dyDescent="0.25">
      <c r="A80" t="s">
        <v>2315</v>
      </c>
      <c r="B80" t="s">
        <v>2336</v>
      </c>
      <c r="C80" s="24" t="s">
        <v>2335</v>
      </c>
      <c r="D80" s="24" t="s">
        <v>2334</v>
      </c>
      <c r="E80" s="39">
        <v>15000000000</v>
      </c>
      <c r="G80" s="39">
        <v>14640935301</v>
      </c>
      <c r="H80" s="39">
        <v>29640935301</v>
      </c>
      <c r="I80" s="39">
        <v>0</v>
      </c>
      <c r="J80" s="39">
        <v>29640935301</v>
      </c>
      <c r="K80" s="39">
        <v>1548247568</v>
      </c>
      <c r="L80" s="39">
        <v>14008414972</v>
      </c>
      <c r="M80" s="39">
        <v>1211872805</v>
      </c>
      <c r="N80" s="39">
        <v>5521509354</v>
      </c>
      <c r="O80" s="39">
        <v>18.63</v>
      </c>
    </row>
    <row r="81" spans="1:15" x14ac:dyDescent="0.25">
      <c r="A81" t="s">
        <v>2315</v>
      </c>
      <c r="B81" t="s">
        <v>2333</v>
      </c>
      <c r="C81" s="24" t="s">
        <v>2332</v>
      </c>
      <c r="D81" s="24" t="s">
        <v>2331</v>
      </c>
      <c r="E81" s="39">
        <v>10600000000</v>
      </c>
      <c r="G81" s="39">
        <v>0</v>
      </c>
      <c r="H81" s="39">
        <v>10600000000</v>
      </c>
      <c r="I81" s="39">
        <v>0</v>
      </c>
      <c r="J81" s="39">
        <v>10600000000</v>
      </c>
      <c r="K81" s="39">
        <v>17162800</v>
      </c>
      <c r="L81" s="39">
        <v>5929496455</v>
      </c>
      <c r="M81" s="39">
        <v>515000459</v>
      </c>
      <c r="N81" s="39">
        <v>2865603389</v>
      </c>
      <c r="O81" s="39">
        <v>27.03</v>
      </c>
    </row>
    <row r="82" spans="1:15" x14ac:dyDescent="0.25">
      <c r="A82" t="s">
        <v>2315</v>
      </c>
      <c r="B82" t="s">
        <v>2330</v>
      </c>
      <c r="C82" s="24" t="s">
        <v>2329</v>
      </c>
      <c r="D82" s="24" t="s">
        <v>2328</v>
      </c>
      <c r="E82" s="39">
        <v>10600000000</v>
      </c>
      <c r="G82" s="39">
        <v>0</v>
      </c>
      <c r="H82" s="39">
        <v>10600000000</v>
      </c>
      <c r="I82" s="39">
        <v>0</v>
      </c>
      <c r="J82" s="39">
        <v>10600000000</v>
      </c>
      <c r="K82" s="39">
        <v>17162800</v>
      </c>
      <c r="L82" s="39">
        <v>5929496455</v>
      </c>
      <c r="M82" s="39">
        <v>515000459</v>
      </c>
      <c r="N82" s="39">
        <v>2865603389</v>
      </c>
      <c r="O82" s="39">
        <v>27.03</v>
      </c>
    </row>
    <row r="83" spans="1:15" x14ac:dyDescent="0.25">
      <c r="A83" t="s">
        <v>2315</v>
      </c>
      <c r="B83" t="s">
        <v>2327</v>
      </c>
      <c r="C83" s="24" t="s">
        <v>2326</v>
      </c>
      <c r="D83" s="24" t="s">
        <v>2325</v>
      </c>
      <c r="E83" s="39">
        <v>3650000000</v>
      </c>
      <c r="G83" s="39">
        <v>806250000</v>
      </c>
      <c r="H83" s="39">
        <v>4456250000</v>
      </c>
      <c r="I83" s="39">
        <v>0</v>
      </c>
      <c r="J83" s="39">
        <v>4456250000</v>
      </c>
      <c r="K83" s="39">
        <v>75831400</v>
      </c>
      <c r="L83" s="39">
        <v>3497106149</v>
      </c>
      <c r="M83" s="39">
        <v>334785028</v>
      </c>
      <c r="N83" s="39">
        <v>1623052020</v>
      </c>
      <c r="O83" s="39">
        <v>36.42</v>
      </c>
    </row>
    <row r="84" spans="1:15" x14ac:dyDescent="0.25">
      <c r="A84" t="s">
        <v>2315</v>
      </c>
      <c r="B84" t="s">
        <v>2324</v>
      </c>
      <c r="C84" s="24" t="s">
        <v>2323</v>
      </c>
      <c r="D84" s="24" t="s">
        <v>2322</v>
      </c>
      <c r="E84" s="39">
        <v>3650000000</v>
      </c>
      <c r="G84" s="39">
        <v>806250000</v>
      </c>
      <c r="H84" s="39">
        <v>4456250000</v>
      </c>
      <c r="I84" s="39">
        <v>0</v>
      </c>
      <c r="J84" s="39">
        <v>4456250000</v>
      </c>
      <c r="K84" s="39">
        <v>75831400</v>
      </c>
      <c r="L84" s="39">
        <v>3497106149</v>
      </c>
      <c r="M84" s="39">
        <v>334785028</v>
      </c>
      <c r="N84" s="39">
        <v>1623052020</v>
      </c>
      <c r="O84" s="39">
        <v>36.42</v>
      </c>
    </row>
    <row r="85" spans="1:15" x14ac:dyDescent="0.25">
      <c r="A85" t="s">
        <v>2315</v>
      </c>
      <c r="B85" t="s">
        <v>1474</v>
      </c>
      <c r="C85" s="24" t="s">
        <v>1473</v>
      </c>
      <c r="D85" s="24" t="s">
        <v>1472</v>
      </c>
      <c r="E85" s="39">
        <v>5213714000</v>
      </c>
      <c r="G85" s="39">
        <v>700000000</v>
      </c>
      <c r="H85" s="39">
        <v>5913714000</v>
      </c>
      <c r="I85" s="39">
        <v>0</v>
      </c>
      <c r="J85" s="39">
        <v>5913714000</v>
      </c>
      <c r="K85" s="39">
        <v>76186638</v>
      </c>
      <c r="L85" s="39">
        <v>2961056518</v>
      </c>
      <c r="M85" s="39">
        <v>218475420</v>
      </c>
      <c r="N85" s="39">
        <v>1652148962</v>
      </c>
      <c r="O85" s="39">
        <v>27.94</v>
      </c>
    </row>
    <row r="86" spans="1:15" x14ac:dyDescent="0.25">
      <c r="A86" t="s">
        <v>2315</v>
      </c>
      <c r="B86" t="s">
        <v>1462</v>
      </c>
      <c r="C86" s="24" t="s">
        <v>1461</v>
      </c>
      <c r="D86" s="24" t="s">
        <v>1460</v>
      </c>
      <c r="E86" s="39">
        <v>5213714000</v>
      </c>
      <c r="G86" s="39">
        <v>700000000</v>
      </c>
      <c r="H86" s="39">
        <v>5913714000</v>
      </c>
      <c r="I86" s="39">
        <v>0</v>
      </c>
      <c r="J86" s="39">
        <v>5913714000</v>
      </c>
      <c r="K86" s="39">
        <v>76186638</v>
      </c>
      <c r="L86" s="39">
        <v>2961056518</v>
      </c>
      <c r="M86" s="39">
        <v>218475420</v>
      </c>
      <c r="N86" s="39">
        <v>1652148962</v>
      </c>
      <c r="O86" s="39">
        <v>27.94</v>
      </c>
    </row>
    <row r="87" spans="1:15" x14ac:dyDescent="0.25">
      <c r="A87" t="s">
        <v>2315</v>
      </c>
      <c r="B87" t="s">
        <v>2321</v>
      </c>
      <c r="C87" s="24" t="s">
        <v>2320</v>
      </c>
      <c r="D87" s="24" t="s">
        <v>2319</v>
      </c>
      <c r="E87" s="39">
        <v>5213714000</v>
      </c>
      <c r="G87" s="39">
        <v>700000000</v>
      </c>
      <c r="H87" s="39">
        <v>5913714000</v>
      </c>
      <c r="I87" s="39">
        <v>0</v>
      </c>
      <c r="J87" s="39">
        <v>5913714000</v>
      </c>
      <c r="K87" s="39">
        <v>76186638</v>
      </c>
      <c r="L87" s="39">
        <v>2961056518</v>
      </c>
      <c r="M87" s="39">
        <v>218475420</v>
      </c>
      <c r="N87" s="39">
        <v>1652148962</v>
      </c>
      <c r="O87" s="39">
        <v>27.94</v>
      </c>
    </row>
    <row r="88" spans="1:15" x14ac:dyDescent="0.25">
      <c r="A88" t="s">
        <v>2315</v>
      </c>
      <c r="B88" t="s">
        <v>2318</v>
      </c>
      <c r="C88" s="24" t="s">
        <v>2317</v>
      </c>
      <c r="D88" s="24" t="s">
        <v>2316</v>
      </c>
      <c r="E88" s="39">
        <v>5213714000</v>
      </c>
      <c r="G88" s="39">
        <v>700000000</v>
      </c>
      <c r="H88" s="39">
        <v>5913714000</v>
      </c>
      <c r="I88" s="39">
        <v>0</v>
      </c>
      <c r="J88" s="39">
        <v>5913714000</v>
      </c>
      <c r="K88" s="39">
        <v>76186638</v>
      </c>
      <c r="L88" s="39">
        <v>2961056518</v>
      </c>
      <c r="M88" s="39">
        <v>218475420</v>
      </c>
      <c r="N88" s="39">
        <v>1652148962</v>
      </c>
      <c r="O88" s="39">
        <v>27.94</v>
      </c>
    </row>
    <row r="89" spans="1:15" x14ac:dyDescent="0.25">
      <c r="A89" t="s">
        <v>2315</v>
      </c>
      <c r="B89" t="s">
        <v>1309</v>
      </c>
      <c r="C89" s="24" t="s">
        <v>1452</v>
      </c>
      <c r="D89" s="24" t="s">
        <v>1451</v>
      </c>
      <c r="E89" s="39">
        <v>0</v>
      </c>
      <c r="G89" s="39">
        <v>164730525</v>
      </c>
      <c r="H89" s="39">
        <v>164730525</v>
      </c>
      <c r="I89" s="39">
        <v>0</v>
      </c>
      <c r="J89" s="39">
        <v>164730525</v>
      </c>
      <c r="K89" s="39">
        <v>6222319</v>
      </c>
      <c r="L89" s="39">
        <v>164730525</v>
      </c>
      <c r="M89" s="39">
        <v>6201985</v>
      </c>
      <c r="N89" s="39">
        <v>164710191</v>
      </c>
      <c r="O89" s="39">
        <v>99.99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opLeftCell="A59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39" bestFit="1" customWidth="1"/>
    <col min="6" max="6" width="11.42578125" style="39"/>
    <col min="7" max="7" width="16.85546875" style="39" bestFit="1" customWidth="1"/>
    <col min="8" max="8" width="17.85546875" style="39" bestFit="1" customWidth="1"/>
    <col min="9" max="9" width="5" style="39" bestFit="1" customWidth="1"/>
    <col min="10" max="10" width="17.85546875" style="39" bestFit="1" customWidth="1"/>
    <col min="11" max="11" width="15.140625" style="39" bestFit="1" customWidth="1"/>
    <col min="12" max="14" width="16.85546875" style="39" bestFit="1" customWidth="1"/>
    <col min="15" max="15" width="8" style="39" bestFit="1" customWidth="1"/>
  </cols>
  <sheetData>
    <row r="1" spans="1:15" x14ac:dyDescent="0.25">
      <c r="A1" t="s">
        <v>2362</v>
      </c>
      <c r="B1" s="45"/>
      <c r="C1" s="24" t="s">
        <v>2364</v>
      </c>
    </row>
    <row r="2" spans="1:15" x14ac:dyDescent="0.25">
      <c r="A2" t="s">
        <v>2363</v>
      </c>
      <c r="B2" s="45"/>
      <c r="C2" s="24" t="s">
        <v>2362</v>
      </c>
    </row>
    <row r="3" spans="1:15" x14ac:dyDescent="0.25">
      <c r="A3">
        <v>83</v>
      </c>
      <c r="B3" s="45"/>
      <c r="C3" s="24" t="s">
        <v>2361</v>
      </c>
    </row>
    <row r="4" spans="1:15" x14ac:dyDescent="0.25">
      <c r="B4" s="45"/>
      <c r="C4" s="49" t="s">
        <v>315</v>
      </c>
    </row>
    <row r="5" spans="1:15" x14ac:dyDescent="0.25">
      <c r="B5" s="45"/>
      <c r="C5" s="48">
        <v>83</v>
      </c>
      <c r="D5" s="4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x14ac:dyDescent="0.25">
      <c r="B6" s="45"/>
      <c r="C6" t="str">
        <f>MID(17:17,1,1)</f>
        <v>3</v>
      </c>
    </row>
    <row r="7" spans="1:15" x14ac:dyDescent="0.25">
      <c r="B7" s="45"/>
      <c r="C7" s="24"/>
      <c r="D7" t="str">
        <f>MID(C1,FIND("Mes =",C1,1)+5,3)</f>
        <v xml:space="preserve"> 9 </v>
      </c>
      <c r="E7" s="39" t="str">
        <f>MID(C1,FIND("Entidad =",C1,1)+10,3)</f>
        <v>219</v>
      </c>
      <c r="F7" s="39" t="str">
        <f>MID(C1,FIND("Ejecutora =",C1,1)+12,2)</f>
        <v>01</v>
      </c>
      <c r="H7" s="39" t="s">
        <v>1573</v>
      </c>
      <c r="I7" s="39" t="s">
        <v>2360</v>
      </c>
    </row>
    <row r="8" spans="1:15" x14ac:dyDescent="0.25">
      <c r="B8" s="45"/>
      <c r="C8" s="24"/>
      <c r="D8" t="s">
        <v>2359</v>
      </c>
    </row>
    <row r="9" spans="1:15" x14ac:dyDescent="0.25">
      <c r="B9" s="45"/>
      <c r="C9" s="24"/>
    </row>
    <row r="10" spans="1:15" x14ac:dyDescent="0.25">
      <c r="B10" s="45"/>
      <c r="C10" s="24"/>
    </row>
    <row r="11" spans="1:15" x14ac:dyDescent="0.25">
      <c r="B11" s="45"/>
      <c r="C11" s="24"/>
    </row>
    <row r="12" spans="1:15" ht="90" x14ac:dyDescent="0.25">
      <c r="A12" t="s">
        <v>304</v>
      </c>
      <c r="B12" s="44" t="s">
        <v>303</v>
      </c>
      <c r="C12" s="43" t="s">
        <v>302</v>
      </c>
      <c r="D12" s="42" t="s">
        <v>301</v>
      </c>
      <c r="E12" s="41" t="s">
        <v>300</v>
      </c>
      <c r="F12" s="40" t="s">
        <v>299</v>
      </c>
      <c r="G12" s="41" t="s">
        <v>298</v>
      </c>
      <c r="H12" s="40" t="s">
        <v>297</v>
      </c>
      <c r="I12" s="40" t="s">
        <v>296</v>
      </c>
      <c r="J12" s="40" t="s">
        <v>295</v>
      </c>
      <c r="K12" s="40" t="s">
        <v>294</v>
      </c>
      <c r="L12" s="41" t="s">
        <v>293</v>
      </c>
      <c r="M12" s="40" t="s">
        <v>292</v>
      </c>
      <c r="N12" s="41" t="s">
        <v>291</v>
      </c>
      <c r="O12" s="40" t="s">
        <v>290</v>
      </c>
    </row>
    <row r="13" spans="1:15" x14ac:dyDescent="0.25">
      <c r="C13" s="24"/>
    </row>
    <row r="14" spans="1:15" x14ac:dyDescent="0.25">
      <c r="A14" t="s">
        <v>2350</v>
      </c>
      <c r="B14" t="s">
        <v>275</v>
      </c>
      <c r="C14" s="24" t="s">
        <v>274</v>
      </c>
      <c r="D14" s="24" t="s">
        <v>499</v>
      </c>
      <c r="E14" s="39">
        <v>10381770000</v>
      </c>
      <c r="G14" s="39">
        <v>3260268826</v>
      </c>
      <c r="H14" s="39">
        <v>13642038826</v>
      </c>
      <c r="I14" s="39">
        <v>0</v>
      </c>
      <c r="J14" s="39">
        <v>13642038826</v>
      </c>
      <c r="K14" s="39">
        <v>390022413</v>
      </c>
      <c r="L14" s="39">
        <v>9772254297</v>
      </c>
      <c r="M14" s="39">
        <v>1162499294</v>
      </c>
      <c r="N14" s="39">
        <v>6722461071</v>
      </c>
      <c r="O14" s="39">
        <v>49.28</v>
      </c>
    </row>
    <row r="15" spans="1:15" x14ac:dyDescent="0.25">
      <c r="A15" t="s">
        <v>2350</v>
      </c>
      <c r="B15" t="s">
        <v>272</v>
      </c>
      <c r="C15" s="24" t="s">
        <v>498</v>
      </c>
      <c r="D15" s="24" t="s">
        <v>497</v>
      </c>
      <c r="E15" s="39">
        <v>4828126000</v>
      </c>
      <c r="G15" s="39">
        <v>0</v>
      </c>
      <c r="H15" s="39">
        <v>4828126000</v>
      </c>
      <c r="I15" s="39">
        <v>0</v>
      </c>
      <c r="J15" s="39">
        <v>4828126000</v>
      </c>
      <c r="K15" s="39">
        <v>286707995</v>
      </c>
      <c r="L15" s="39">
        <v>3290119563</v>
      </c>
      <c r="M15" s="39">
        <v>320513609</v>
      </c>
      <c r="N15" s="39">
        <v>2992166697</v>
      </c>
      <c r="O15" s="39">
        <v>61.97</v>
      </c>
    </row>
    <row r="16" spans="1:15" x14ac:dyDescent="0.25">
      <c r="A16" t="s">
        <v>2350</v>
      </c>
      <c r="B16" t="s">
        <v>269</v>
      </c>
      <c r="C16" s="24" t="s">
        <v>496</v>
      </c>
      <c r="D16" s="24" t="s">
        <v>495</v>
      </c>
      <c r="E16" s="39">
        <v>4076814000</v>
      </c>
      <c r="G16" s="39">
        <v>0</v>
      </c>
      <c r="H16" s="39">
        <v>4076814000</v>
      </c>
      <c r="I16" s="39">
        <v>0</v>
      </c>
      <c r="J16" s="39">
        <v>4076814000</v>
      </c>
      <c r="K16" s="39">
        <v>273692805</v>
      </c>
      <c r="L16" s="39">
        <v>2676881320</v>
      </c>
      <c r="M16" s="39">
        <v>273692805</v>
      </c>
      <c r="N16" s="39">
        <v>2676881320</v>
      </c>
      <c r="O16" s="39">
        <v>65.66</v>
      </c>
    </row>
    <row r="17" spans="1:15" x14ac:dyDescent="0.25">
      <c r="A17" t="s">
        <v>2350</v>
      </c>
      <c r="B17" t="s">
        <v>266</v>
      </c>
      <c r="C17" s="24" t="s">
        <v>494</v>
      </c>
      <c r="D17" s="24" t="s">
        <v>493</v>
      </c>
      <c r="E17" s="39">
        <v>3030883000</v>
      </c>
      <c r="G17" s="39">
        <v>0</v>
      </c>
      <c r="H17" s="39">
        <v>3030883000</v>
      </c>
      <c r="I17" s="39">
        <v>0</v>
      </c>
      <c r="J17" s="39">
        <v>3030883000</v>
      </c>
      <c r="K17" s="39">
        <v>207022426</v>
      </c>
      <c r="L17" s="39">
        <v>2051010107</v>
      </c>
      <c r="M17" s="39">
        <v>207022426</v>
      </c>
      <c r="N17" s="39">
        <v>2051010107</v>
      </c>
      <c r="O17" s="39">
        <v>67.67</v>
      </c>
    </row>
    <row r="18" spans="1:15" x14ac:dyDescent="0.25">
      <c r="A18" t="s">
        <v>2350</v>
      </c>
      <c r="B18" t="s">
        <v>263</v>
      </c>
      <c r="C18" s="24" t="s">
        <v>492</v>
      </c>
      <c r="D18" s="24" t="s">
        <v>1570</v>
      </c>
      <c r="E18" s="39">
        <v>1451272000</v>
      </c>
      <c r="G18" s="39">
        <v>-50075956</v>
      </c>
      <c r="H18" s="39">
        <v>1401196044</v>
      </c>
      <c r="I18" s="39">
        <v>0</v>
      </c>
      <c r="J18" s="39">
        <v>1401196044</v>
      </c>
      <c r="K18" s="39">
        <v>129953279</v>
      </c>
      <c r="L18" s="39">
        <v>1081230283</v>
      </c>
      <c r="M18" s="39">
        <v>129953279</v>
      </c>
      <c r="N18" s="39">
        <v>1081230283</v>
      </c>
      <c r="O18" s="39">
        <v>77.16</v>
      </c>
    </row>
    <row r="19" spans="1:15" x14ac:dyDescent="0.25">
      <c r="A19" t="s">
        <v>2350</v>
      </c>
      <c r="B19" t="s">
        <v>254</v>
      </c>
      <c r="C19" s="24" t="s">
        <v>1569</v>
      </c>
      <c r="D19" s="24" t="s">
        <v>1568</v>
      </c>
      <c r="E19" s="39">
        <v>265920000</v>
      </c>
      <c r="G19" s="39">
        <v>0</v>
      </c>
      <c r="H19" s="39">
        <v>265920000</v>
      </c>
      <c r="I19" s="39">
        <v>0</v>
      </c>
      <c r="J19" s="39">
        <v>265920000</v>
      </c>
      <c r="K19" s="39">
        <v>21168855</v>
      </c>
      <c r="L19" s="39">
        <v>180131413</v>
      </c>
      <c r="M19" s="39">
        <v>21168855</v>
      </c>
      <c r="N19" s="39">
        <v>180131413</v>
      </c>
      <c r="O19" s="39">
        <v>67.739999999999995</v>
      </c>
    </row>
    <row r="20" spans="1:15" x14ac:dyDescent="0.25">
      <c r="A20" t="s">
        <v>2350</v>
      </c>
      <c r="B20" t="s">
        <v>251</v>
      </c>
      <c r="C20" s="24" t="s">
        <v>1567</v>
      </c>
      <c r="D20" s="24" t="s">
        <v>1566</v>
      </c>
      <c r="E20" s="39">
        <v>32673000</v>
      </c>
      <c r="G20" s="39">
        <v>0</v>
      </c>
      <c r="H20" s="39">
        <v>32673000</v>
      </c>
      <c r="I20" s="39">
        <v>0</v>
      </c>
      <c r="J20" s="39">
        <v>32673000</v>
      </c>
      <c r="K20" s="39">
        <v>734492</v>
      </c>
      <c r="L20" s="39">
        <v>6836617</v>
      </c>
      <c r="M20" s="39">
        <v>734492</v>
      </c>
      <c r="N20" s="39">
        <v>6836617</v>
      </c>
      <c r="O20" s="39">
        <v>20.92</v>
      </c>
    </row>
    <row r="21" spans="1:15" x14ac:dyDescent="0.25">
      <c r="A21" t="s">
        <v>2350</v>
      </c>
      <c r="B21" t="s">
        <v>248</v>
      </c>
      <c r="C21" s="24" t="s">
        <v>488</v>
      </c>
      <c r="D21" s="24" t="s">
        <v>1907</v>
      </c>
      <c r="E21" s="39">
        <v>2721000</v>
      </c>
      <c r="G21" s="39">
        <v>0</v>
      </c>
      <c r="H21" s="39">
        <v>2721000</v>
      </c>
      <c r="I21" s="39">
        <v>0</v>
      </c>
      <c r="J21" s="39">
        <v>2721000</v>
      </c>
      <c r="K21" s="39">
        <v>222000</v>
      </c>
      <c r="L21" s="39">
        <v>1536734</v>
      </c>
      <c r="M21" s="39">
        <v>222000</v>
      </c>
      <c r="N21" s="39">
        <v>1536734</v>
      </c>
      <c r="O21" s="39">
        <v>56.48</v>
      </c>
    </row>
    <row r="22" spans="1:15" x14ac:dyDescent="0.25">
      <c r="A22" t="s">
        <v>2350</v>
      </c>
      <c r="B22" t="s">
        <v>245</v>
      </c>
      <c r="C22" s="24" t="s">
        <v>1906</v>
      </c>
      <c r="D22" s="24" t="s">
        <v>1905</v>
      </c>
      <c r="E22" s="39">
        <v>1797000</v>
      </c>
      <c r="G22" s="39">
        <v>0</v>
      </c>
      <c r="H22" s="39">
        <v>1797000</v>
      </c>
      <c r="I22" s="39">
        <v>0</v>
      </c>
      <c r="J22" s="39">
        <v>1797000</v>
      </c>
      <c r="K22" s="39">
        <v>149301</v>
      </c>
      <c r="L22" s="39">
        <v>1028619</v>
      </c>
      <c r="M22" s="39">
        <v>149301</v>
      </c>
      <c r="N22" s="39">
        <v>1028619</v>
      </c>
      <c r="O22" s="39">
        <v>57.24</v>
      </c>
    </row>
    <row r="23" spans="1:15" x14ac:dyDescent="0.25">
      <c r="A23" t="s">
        <v>2350</v>
      </c>
      <c r="B23" t="s">
        <v>486</v>
      </c>
      <c r="C23" s="24" t="s">
        <v>485</v>
      </c>
      <c r="D23" s="24" t="s">
        <v>1565</v>
      </c>
      <c r="E23" s="39">
        <v>51729000</v>
      </c>
      <c r="G23" s="39">
        <v>0</v>
      </c>
      <c r="H23" s="39">
        <v>51729000</v>
      </c>
      <c r="I23" s="39">
        <v>0</v>
      </c>
      <c r="J23" s="39">
        <v>51729000</v>
      </c>
      <c r="K23" s="39">
        <v>1069779</v>
      </c>
      <c r="L23" s="39">
        <v>35019118</v>
      </c>
      <c r="M23" s="39">
        <v>1069779</v>
      </c>
      <c r="N23" s="39">
        <v>35019118</v>
      </c>
      <c r="O23" s="39">
        <v>67.7</v>
      </c>
    </row>
    <row r="24" spans="1:15" x14ac:dyDescent="0.25">
      <c r="A24" t="s">
        <v>2350</v>
      </c>
      <c r="B24" t="s">
        <v>236</v>
      </c>
      <c r="C24" s="24" t="s">
        <v>479</v>
      </c>
      <c r="D24" s="24" t="s">
        <v>243</v>
      </c>
      <c r="E24" s="39">
        <v>254196000</v>
      </c>
      <c r="G24" s="39">
        <v>0</v>
      </c>
      <c r="H24" s="39">
        <v>254196000</v>
      </c>
      <c r="I24" s="39">
        <v>0</v>
      </c>
      <c r="J24" s="39">
        <v>254196000</v>
      </c>
      <c r="K24" s="39">
        <v>0</v>
      </c>
      <c r="L24" s="39">
        <v>209598562</v>
      </c>
      <c r="M24" s="39">
        <v>0</v>
      </c>
      <c r="N24" s="39">
        <v>209598562</v>
      </c>
      <c r="O24" s="39">
        <v>82.46</v>
      </c>
    </row>
    <row r="25" spans="1:15" x14ac:dyDescent="0.25">
      <c r="A25" t="s">
        <v>2350</v>
      </c>
      <c r="B25" t="s">
        <v>230</v>
      </c>
      <c r="C25" s="24" t="s">
        <v>476</v>
      </c>
      <c r="D25" s="24" t="s">
        <v>482</v>
      </c>
      <c r="E25" s="39">
        <v>228334000</v>
      </c>
      <c r="G25" s="39">
        <v>0</v>
      </c>
      <c r="H25" s="39">
        <v>228334000</v>
      </c>
      <c r="I25" s="39">
        <v>0</v>
      </c>
      <c r="J25" s="39">
        <v>228334000</v>
      </c>
      <c r="K25" s="39">
        <v>0</v>
      </c>
      <c r="L25" s="39">
        <v>3787784</v>
      </c>
      <c r="M25" s="39">
        <v>0</v>
      </c>
      <c r="N25" s="39">
        <v>3787784</v>
      </c>
      <c r="O25" s="39">
        <v>1.66</v>
      </c>
    </row>
    <row r="26" spans="1:15" x14ac:dyDescent="0.25">
      <c r="A26" t="s">
        <v>2350</v>
      </c>
      <c r="B26" t="s">
        <v>227</v>
      </c>
      <c r="C26" s="24" t="s">
        <v>1564</v>
      </c>
      <c r="D26" s="24" t="s">
        <v>480</v>
      </c>
      <c r="E26" s="39">
        <v>109598000</v>
      </c>
      <c r="G26" s="39">
        <v>0</v>
      </c>
      <c r="H26" s="39">
        <v>109598000</v>
      </c>
      <c r="I26" s="39">
        <v>0</v>
      </c>
      <c r="J26" s="39">
        <v>109598000</v>
      </c>
      <c r="K26" s="39">
        <v>9925052</v>
      </c>
      <c r="L26" s="39">
        <v>79133516</v>
      </c>
      <c r="M26" s="39">
        <v>9925052</v>
      </c>
      <c r="N26" s="39">
        <v>79133516</v>
      </c>
      <c r="O26" s="39">
        <v>72.2</v>
      </c>
    </row>
    <row r="27" spans="1:15" x14ac:dyDescent="0.25">
      <c r="A27" t="s">
        <v>2350</v>
      </c>
      <c r="B27" t="s">
        <v>474</v>
      </c>
      <c r="C27" s="24" t="s">
        <v>473</v>
      </c>
      <c r="D27" s="24" t="s">
        <v>1563</v>
      </c>
      <c r="E27" s="39">
        <v>562461000</v>
      </c>
      <c r="G27" s="39">
        <v>0</v>
      </c>
      <c r="H27" s="39">
        <v>562461000</v>
      </c>
      <c r="I27" s="39">
        <v>0</v>
      </c>
      <c r="J27" s="39">
        <v>562461000</v>
      </c>
      <c r="K27" s="39">
        <v>40751057</v>
      </c>
      <c r="L27" s="39">
        <v>354341080</v>
      </c>
      <c r="M27" s="39">
        <v>40751057</v>
      </c>
      <c r="N27" s="39">
        <v>354341080</v>
      </c>
      <c r="O27" s="39">
        <v>630</v>
      </c>
    </row>
    <row r="28" spans="1:15" x14ac:dyDescent="0.25">
      <c r="A28" t="s">
        <v>2350</v>
      </c>
      <c r="B28" t="s">
        <v>224</v>
      </c>
      <c r="C28" s="24" t="s">
        <v>1562</v>
      </c>
      <c r="D28" s="24" t="s">
        <v>1561</v>
      </c>
      <c r="E28" s="39">
        <v>37565000</v>
      </c>
      <c r="G28" s="39">
        <v>0</v>
      </c>
      <c r="H28" s="39">
        <v>37565000</v>
      </c>
      <c r="I28" s="39">
        <v>0</v>
      </c>
      <c r="J28" s="39">
        <v>37565000</v>
      </c>
      <c r="K28" s="39">
        <v>2101155</v>
      </c>
      <c r="L28" s="39">
        <v>21388685</v>
      </c>
      <c r="M28" s="39">
        <v>2101155</v>
      </c>
      <c r="N28" s="39">
        <v>21388685</v>
      </c>
      <c r="O28" s="39">
        <v>56.94</v>
      </c>
    </row>
    <row r="29" spans="1:15" x14ac:dyDescent="0.25">
      <c r="A29" t="s">
        <v>2350</v>
      </c>
      <c r="B29" t="s">
        <v>1560</v>
      </c>
      <c r="C29" s="24" t="s">
        <v>1559</v>
      </c>
      <c r="D29" s="24" t="s">
        <v>1558</v>
      </c>
      <c r="E29" s="39">
        <v>2745000</v>
      </c>
      <c r="G29" s="39">
        <v>0</v>
      </c>
      <c r="H29" s="39">
        <v>2745000</v>
      </c>
      <c r="I29" s="39">
        <v>0</v>
      </c>
      <c r="J29" s="39">
        <v>2745000</v>
      </c>
      <c r="K29" s="39">
        <v>229044</v>
      </c>
      <c r="L29" s="39">
        <v>1949355</v>
      </c>
      <c r="M29" s="39">
        <v>229044</v>
      </c>
      <c r="N29" s="39">
        <v>1949355</v>
      </c>
      <c r="O29" s="39">
        <v>71.010000000000005</v>
      </c>
    </row>
    <row r="30" spans="1:15" x14ac:dyDescent="0.25">
      <c r="A30" t="s">
        <v>2350</v>
      </c>
      <c r="B30" t="s">
        <v>1557</v>
      </c>
      <c r="C30" s="24" t="s">
        <v>1556</v>
      </c>
      <c r="D30" s="24" t="s">
        <v>475</v>
      </c>
      <c r="E30" s="39">
        <v>0</v>
      </c>
      <c r="G30" s="39">
        <v>50075956</v>
      </c>
      <c r="H30" s="39">
        <v>50075956</v>
      </c>
      <c r="I30" s="39">
        <v>0</v>
      </c>
      <c r="J30" s="39">
        <v>50075956</v>
      </c>
      <c r="K30" s="39">
        <v>0</v>
      </c>
      <c r="L30" s="39">
        <v>50075956</v>
      </c>
      <c r="M30" s="39">
        <v>0</v>
      </c>
      <c r="N30" s="39">
        <v>50075956</v>
      </c>
      <c r="O30" s="39">
        <v>1000</v>
      </c>
    </row>
    <row r="31" spans="1:15" x14ac:dyDescent="0.25">
      <c r="A31" t="s">
        <v>2350</v>
      </c>
      <c r="B31" t="s">
        <v>1555</v>
      </c>
      <c r="C31" s="24" t="s">
        <v>1554</v>
      </c>
      <c r="D31" s="24" t="s">
        <v>1553</v>
      </c>
      <c r="E31" s="39">
        <v>8063000</v>
      </c>
      <c r="G31" s="39">
        <v>0</v>
      </c>
      <c r="H31" s="39">
        <v>8063000</v>
      </c>
      <c r="I31" s="39">
        <v>0</v>
      </c>
      <c r="J31" s="39">
        <v>8063000</v>
      </c>
      <c r="K31" s="39">
        <v>718412</v>
      </c>
      <c r="L31" s="39">
        <v>5668545</v>
      </c>
      <c r="M31" s="39">
        <v>718412</v>
      </c>
      <c r="N31" s="39">
        <v>5668545</v>
      </c>
      <c r="O31" s="39">
        <v>70.3</v>
      </c>
    </row>
    <row r="32" spans="1:15" x14ac:dyDescent="0.25">
      <c r="A32" t="s">
        <v>2350</v>
      </c>
      <c r="B32" t="s">
        <v>1552</v>
      </c>
      <c r="C32" s="24" t="s">
        <v>1551</v>
      </c>
      <c r="D32" s="24" t="s">
        <v>1550</v>
      </c>
      <c r="E32" s="39">
        <v>21809000</v>
      </c>
      <c r="G32" s="39">
        <v>0</v>
      </c>
      <c r="H32" s="39">
        <v>21809000</v>
      </c>
      <c r="I32" s="39">
        <v>0</v>
      </c>
      <c r="J32" s="39">
        <v>21809000</v>
      </c>
      <c r="K32" s="39">
        <v>0</v>
      </c>
      <c r="L32" s="39">
        <v>19283840</v>
      </c>
      <c r="M32" s="39">
        <v>0</v>
      </c>
      <c r="N32" s="39">
        <v>19283840</v>
      </c>
      <c r="O32" s="39">
        <v>88.42</v>
      </c>
    </row>
    <row r="33" spans="1:15" x14ac:dyDescent="0.25">
      <c r="A33" t="s">
        <v>2350</v>
      </c>
      <c r="B33" t="s">
        <v>221</v>
      </c>
      <c r="C33" s="24" t="s">
        <v>471</v>
      </c>
      <c r="D33" s="24" t="s">
        <v>470</v>
      </c>
      <c r="E33" s="39">
        <v>11088000</v>
      </c>
      <c r="G33" s="39">
        <v>0</v>
      </c>
      <c r="H33" s="39">
        <v>11088000</v>
      </c>
      <c r="I33" s="39">
        <v>0</v>
      </c>
      <c r="J33" s="39">
        <v>11088000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4" spans="1:15" x14ac:dyDescent="0.25">
      <c r="A34" t="s">
        <v>2350</v>
      </c>
      <c r="B34" t="s">
        <v>218</v>
      </c>
      <c r="C34" s="24" t="s">
        <v>469</v>
      </c>
      <c r="D34" s="24" t="s">
        <v>216</v>
      </c>
      <c r="E34" s="39">
        <v>11088000</v>
      </c>
      <c r="G34" s="39">
        <v>0</v>
      </c>
      <c r="H34" s="39">
        <v>11088000</v>
      </c>
      <c r="I34" s="39">
        <v>0</v>
      </c>
      <c r="J34" s="39">
        <v>11088000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</row>
    <row r="35" spans="1:15" x14ac:dyDescent="0.25">
      <c r="A35" t="s">
        <v>2350</v>
      </c>
      <c r="B35" t="s">
        <v>1549</v>
      </c>
      <c r="C35" s="24" t="s">
        <v>1548</v>
      </c>
      <c r="D35" s="24" t="s">
        <v>1547</v>
      </c>
      <c r="E35" s="39">
        <v>11088000</v>
      </c>
      <c r="G35" s="39">
        <v>0</v>
      </c>
      <c r="H35" s="39">
        <v>11088000</v>
      </c>
      <c r="I35" s="39">
        <v>0</v>
      </c>
      <c r="J35" s="39">
        <v>11088000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</row>
    <row r="36" spans="1:15" x14ac:dyDescent="0.25">
      <c r="A36" t="s">
        <v>2350</v>
      </c>
      <c r="B36" t="s">
        <v>212</v>
      </c>
      <c r="C36" s="24" t="s">
        <v>463</v>
      </c>
      <c r="D36" s="24" t="s">
        <v>1546</v>
      </c>
      <c r="E36" s="39">
        <v>1034843000</v>
      </c>
      <c r="G36" s="39">
        <v>0</v>
      </c>
      <c r="H36" s="39">
        <v>1034843000</v>
      </c>
      <c r="I36" s="39">
        <v>0</v>
      </c>
      <c r="J36" s="39">
        <v>1034843000</v>
      </c>
      <c r="K36" s="39">
        <v>66670379</v>
      </c>
      <c r="L36" s="39">
        <v>625871213</v>
      </c>
      <c r="M36" s="39">
        <v>66670379</v>
      </c>
      <c r="N36" s="39">
        <v>625871213</v>
      </c>
      <c r="O36" s="39">
        <v>60.48</v>
      </c>
    </row>
    <row r="37" spans="1:15" x14ac:dyDescent="0.25">
      <c r="A37" t="s">
        <v>2350</v>
      </c>
      <c r="B37" t="s">
        <v>209</v>
      </c>
      <c r="C37" s="24" t="s">
        <v>461</v>
      </c>
      <c r="D37" s="24" t="s">
        <v>207</v>
      </c>
      <c r="E37" s="39">
        <v>603941000</v>
      </c>
      <c r="G37" s="39">
        <v>0</v>
      </c>
      <c r="H37" s="39">
        <v>603941000</v>
      </c>
      <c r="I37" s="39">
        <v>0</v>
      </c>
      <c r="J37" s="39">
        <v>603941000</v>
      </c>
      <c r="K37" s="39">
        <v>36361400</v>
      </c>
      <c r="L37" s="39">
        <v>330856701</v>
      </c>
      <c r="M37" s="39">
        <v>36361400</v>
      </c>
      <c r="N37" s="39">
        <v>330856701</v>
      </c>
      <c r="O37" s="39">
        <v>54.78</v>
      </c>
    </row>
    <row r="38" spans="1:15" x14ac:dyDescent="0.25">
      <c r="A38" t="s">
        <v>2350</v>
      </c>
      <c r="B38" t="s">
        <v>206</v>
      </c>
      <c r="C38" s="24" t="s">
        <v>460</v>
      </c>
      <c r="D38" s="24" t="s">
        <v>1545</v>
      </c>
      <c r="E38" s="39">
        <v>131076000</v>
      </c>
      <c r="G38" s="39">
        <v>0</v>
      </c>
      <c r="H38" s="39">
        <v>131076000</v>
      </c>
      <c r="I38" s="39">
        <v>0</v>
      </c>
      <c r="J38" s="39">
        <v>131076000</v>
      </c>
      <c r="K38" s="39">
        <v>0</v>
      </c>
      <c r="L38" s="39">
        <v>1252003</v>
      </c>
      <c r="M38" s="39">
        <v>0</v>
      </c>
      <c r="N38" s="39">
        <v>1252003</v>
      </c>
      <c r="O38" s="39">
        <v>0.96</v>
      </c>
    </row>
    <row r="39" spans="1:15" x14ac:dyDescent="0.25">
      <c r="A39" t="s">
        <v>2350</v>
      </c>
      <c r="B39" t="s">
        <v>203</v>
      </c>
      <c r="C39" s="24" t="s">
        <v>459</v>
      </c>
      <c r="D39" s="24" t="s">
        <v>201</v>
      </c>
      <c r="E39" s="39">
        <v>145143000</v>
      </c>
      <c r="G39" s="39">
        <v>0</v>
      </c>
      <c r="H39" s="39">
        <v>145143000</v>
      </c>
      <c r="I39" s="39">
        <v>0</v>
      </c>
      <c r="J39" s="39">
        <v>145143000</v>
      </c>
      <c r="K39" s="39">
        <v>11195800</v>
      </c>
      <c r="L39" s="39">
        <v>96840300</v>
      </c>
      <c r="M39" s="39">
        <v>11195800</v>
      </c>
      <c r="N39" s="39">
        <v>96840300</v>
      </c>
      <c r="O39" s="39">
        <v>66.72</v>
      </c>
    </row>
    <row r="40" spans="1:15" x14ac:dyDescent="0.25">
      <c r="A40" t="s">
        <v>2350</v>
      </c>
      <c r="B40" t="s">
        <v>200</v>
      </c>
      <c r="C40" s="24" t="s">
        <v>458</v>
      </c>
      <c r="D40" s="24" t="s">
        <v>457</v>
      </c>
      <c r="E40" s="39">
        <v>204372000</v>
      </c>
      <c r="G40" s="39">
        <v>0</v>
      </c>
      <c r="H40" s="39">
        <v>204372000</v>
      </c>
      <c r="I40" s="39">
        <v>0</v>
      </c>
      <c r="J40" s="39">
        <v>204372000</v>
      </c>
      <c r="K40" s="39">
        <v>15972500</v>
      </c>
      <c r="L40" s="39">
        <v>143662664</v>
      </c>
      <c r="M40" s="39">
        <v>15972500</v>
      </c>
      <c r="N40" s="39">
        <v>143662664</v>
      </c>
      <c r="O40" s="39">
        <v>70.290000000000006</v>
      </c>
    </row>
    <row r="41" spans="1:15" x14ac:dyDescent="0.25">
      <c r="A41" t="s">
        <v>2350</v>
      </c>
      <c r="B41" t="s">
        <v>456</v>
      </c>
      <c r="C41" s="24" t="s">
        <v>455</v>
      </c>
      <c r="D41" s="24" t="s">
        <v>454</v>
      </c>
      <c r="E41" s="39">
        <v>12552000</v>
      </c>
      <c r="G41" s="39">
        <v>0</v>
      </c>
      <c r="H41" s="39">
        <v>12552000</v>
      </c>
      <c r="I41" s="39">
        <v>0</v>
      </c>
      <c r="J41" s="39">
        <v>12552000</v>
      </c>
      <c r="K41" s="39">
        <v>950100</v>
      </c>
      <c r="L41" s="39">
        <v>8451474</v>
      </c>
      <c r="M41" s="39">
        <v>950100</v>
      </c>
      <c r="N41" s="39">
        <v>8451474</v>
      </c>
      <c r="O41" s="39">
        <v>67.33</v>
      </c>
    </row>
    <row r="42" spans="1:15" x14ac:dyDescent="0.25">
      <c r="A42" t="s">
        <v>2350</v>
      </c>
      <c r="B42" t="s">
        <v>197</v>
      </c>
      <c r="C42" s="24" t="s">
        <v>453</v>
      </c>
      <c r="D42" s="24" t="s">
        <v>1544</v>
      </c>
      <c r="E42" s="39">
        <v>110798000</v>
      </c>
      <c r="G42" s="39">
        <v>0</v>
      </c>
      <c r="H42" s="39">
        <v>110798000</v>
      </c>
      <c r="I42" s="39">
        <v>0</v>
      </c>
      <c r="J42" s="39">
        <v>110798000</v>
      </c>
      <c r="K42" s="39">
        <v>8243000</v>
      </c>
      <c r="L42" s="39">
        <v>80650260</v>
      </c>
      <c r="M42" s="39">
        <v>8243000</v>
      </c>
      <c r="N42" s="39">
        <v>80650260</v>
      </c>
      <c r="O42" s="39">
        <v>72.790000000000006</v>
      </c>
    </row>
    <row r="43" spans="1:15" x14ac:dyDescent="0.25">
      <c r="A43" t="s">
        <v>2350</v>
      </c>
      <c r="B43" t="s">
        <v>194</v>
      </c>
      <c r="C43" s="24" t="s">
        <v>451</v>
      </c>
      <c r="D43" s="24" t="s">
        <v>1543</v>
      </c>
      <c r="E43" s="39">
        <v>430902000</v>
      </c>
      <c r="G43" s="39">
        <v>0</v>
      </c>
      <c r="H43" s="39">
        <v>430902000</v>
      </c>
      <c r="I43" s="39">
        <v>0</v>
      </c>
      <c r="J43" s="39">
        <v>430902000</v>
      </c>
      <c r="K43" s="39">
        <v>30308979</v>
      </c>
      <c r="L43" s="39">
        <v>295014512</v>
      </c>
      <c r="M43" s="39">
        <v>30308979</v>
      </c>
      <c r="N43" s="39">
        <v>295014512</v>
      </c>
      <c r="O43" s="39">
        <v>68.459999999999994</v>
      </c>
    </row>
    <row r="44" spans="1:15" x14ac:dyDescent="0.25">
      <c r="A44" t="s">
        <v>2350</v>
      </c>
      <c r="B44" t="s">
        <v>191</v>
      </c>
      <c r="C44" s="24" t="s">
        <v>450</v>
      </c>
      <c r="D44" s="24" t="s">
        <v>1542</v>
      </c>
      <c r="E44" s="39">
        <v>149017000</v>
      </c>
      <c r="G44" s="39">
        <v>0</v>
      </c>
      <c r="H44" s="39">
        <v>149017000</v>
      </c>
      <c r="I44" s="39">
        <v>0</v>
      </c>
      <c r="J44" s="39">
        <v>149017000</v>
      </c>
      <c r="K44" s="39">
        <v>8651079</v>
      </c>
      <c r="L44" s="39">
        <v>88420422</v>
      </c>
      <c r="M44" s="39">
        <v>8651079</v>
      </c>
      <c r="N44" s="39">
        <v>88420422</v>
      </c>
      <c r="O44" s="39">
        <v>59.34</v>
      </c>
    </row>
    <row r="45" spans="1:15" x14ac:dyDescent="0.25">
      <c r="A45" t="s">
        <v>2350</v>
      </c>
      <c r="B45" t="s">
        <v>188</v>
      </c>
      <c r="C45" s="24" t="s">
        <v>449</v>
      </c>
      <c r="D45" s="24" t="s">
        <v>1541</v>
      </c>
      <c r="E45" s="39">
        <v>143384000</v>
      </c>
      <c r="G45" s="39">
        <v>0</v>
      </c>
      <c r="H45" s="39">
        <v>143384000</v>
      </c>
      <c r="I45" s="39">
        <v>0</v>
      </c>
      <c r="J45" s="39">
        <v>143384000</v>
      </c>
      <c r="K45" s="39">
        <v>11354200</v>
      </c>
      <c r="L45" s="39">
        <v>105782400</v>
      </c>
      <c r="M45" s="39">
        <v>11354200</v>
      </c>
      <c r="N45" s="39">
        <v>105782400</v>
      </c>
      <c r="O45" s="39">
        <v>73.78</v>
      </c>
    </row>
    <row r="46" spans="1:15" x14ac:dyDescent="0.25">
      <c r="A46" t="s">
        <v>2350</v>
      </c>
      <c r="B46" t="s">
        <v>179</v>
      </c>
      <c r="C46" s="24" t="s">
        <v>443</v>
      </c>
      <c r="D46" s="24" t="s">
        <v>444</v>
      </c>
      <c r="E46" s="39">
        <v>83102000</v>
      </c>
      <c r="G46" s="39">
        <v>0</v>
      </c>
      <c r="H46" s="39">
        <v>83102000</v>
      </c>
      <c r="I46" s="39">
        <v>0</v>
      </c>
      <c r="J46" s="39">
        <v>83102000</v>
      </c>
      <c r="K46" s="39">
        <v>6182100</v>
      </c>
      <c r="L46" s="39">
        <v>60485870</v>
      </c>
      <c r="M46" s="39">
        <v>6182100</v>
      </c>
      <c r="N46" s="39">
        <v>60485870</v>
      </c>
      <c r="O46" s="39">
        <v>72.790000000000006</v>
      </c>
    </row>
    <row r="47" spans="1:15" x14ac:dyDescent="0.25">
      <c r="A47" t="s">
        <v>2350</v>
      </c>
      <c r="B47" t="s">
        <v>1540</v>
      </c>
      <c r="C47" s="24" t="s">
        <v>1539</v>
      </c>
      <c r="D47" s="24" t="s">
        <v>442</v>
      </c>
      <c r="E47" s="39">
        <v>55399000</v>
      </c>
      <c r="G47" s="39">
        <v>0</v>
      </c>
      <c r="H47" s="39">
        <v>55399000</v>
      </c>
      <c r="I47" s="39">
        <v>0</v>
      </c>
      <c r="J47" s="39">
        <v>55399000</v>
      </c>
      <c r="K47" s="39">
        <v>4121600</v>
      </c>
      <c r="L47" s="39">
        <v>40325820</v>
      </c>
      <c r="M47" s="39">
        <v>4121600</v>
      </c>
      <c r="N47" s="39">
        <v>40325820</v>
      </c>
      <c r="O47" s="39">
        <v>72.790000000000006</v>
      </c>
    </row>
    <row r="48" spans="1:15" x14ac:dyDescent="0.25">
      <c r="A48" t="s">
        <v>2350</v>
      </c>
      <c r="B48" t="s">
        <v>176</v>
      </c>
      <c r="C48" s="24" t="s">
        <v>441</v>
      </c>
      <c r="D48" s="24" t="s">
        <v>440</v>
      </c>
      <c r="E48" s="39">
        <v>751312000</v>
      </c>
      <c r="G48" s="39">
        <v>0</v>
      </c>
      <c r="H48" s="39">
        <v>751312000</v>
      </c>
      <c r="I48" s="39">
        <v>0</v>
      </c>
      <c r="J48" s="39">
        <v>751312000</v>
      </c>
      <c r="K48" s="39">
        <v>13015190</v>
      </c>
      <c r="L48" s="39">
        <v>613238243</v>
      </c>
      <c r="M48" s="39">
        <v>46820804</v>
      </c>
      <c r="N48" s="39">
        <v>315285377</v>
      </c>
      <c r="O48" s="39">
        <v>41.96</v>
      </c>
    </row>
    <row r="49" spans="1:15" x14ac:dyDescent="0.25">
      <c r="A49" t="s">
        <v>2350</v>
      </c>
      <c r="B49" t="s">
        <v>173</v>
      </c>
      <c r="C49" s="24" t="s">
        <v>439</v>
      </c>
      <c r="D49" s="24" t="s">
        <v>1535</v>
      </c>
      <c r="E49" s="39">
        <v>141260000</v>
      </c>
      <c r="G49" s="39">
        <v>0</v>
      </c>
      <c r="H49" s="39">
        <v>141260000</v>
      </c>
      <c r="I49" s="39">
        <v>0</v>
      </c>
      <c r="J49" s="39">
        <v>141260000</v>
      </c>
      <c r="K49" s="39">
        <v>116000</v>
      </c>
      <c r="L49" s="39">
        <v>94423185</v>
      </c>
      <c r="M49" s="39">
        <v>7202075</v>
      </c>
      <c r="N49" s="39">
        <v>24959139</v>
      </c>
      <c r="O49" s="39">
        <v>17.670000000000002</v>
      </c>
    </row>
    <row r="50" spans="1:15" x14ac:dyDescent="0.25">
      <c r="A50" t="s">
        <v>2350</v>
      </c>
      <c r="B50" t="s">
        <v>170</v>
      </c>
      <c r="C50" s="24" t="s">
        <v>1724</v>
      </c>
      <c r="D50" s="24" t="s">
        <v>1723</v>
      </c>
      <c r="E50" s="39">
        <v>4260000</v>
      </c>
      <c r="G50" s="39">
        <v>0</v>
      </c>
      <c r="H50" s="39">
        <v>4260000</v>
      </c>
      <c r="I50" s="39">
        <v>0</v>
      </c>
      <c r="J50" s="39">
        <v>4260000</v>
      </c>
      <c r="K50" s="39">
        <v>0</v>
      </c>
      <c r="L50" s="39">
        <v>3128984</v>
      </c>
      <c r="M50" s="39">
        <v>0</v>
      </c>
      <c r="N50" s="39">
        <v>3128984</v>
      </c>
      <c r="O50" s="39">
        <v>73.45</v>
      </c>
    </row>
    <row r="51" spans="1:15" x14ac:dyDescent="0.25">
      <c r="A51" t="s">
        <v>2350</v>
      </c>
      <c r="B51" t="s">
        <v>167</v>
      </c>
      <c r="C51" s="24" t="s">
        <v>437</v>
      </c>
      <c r="D51" s="24" t="s">
        <v>434</v>
      </c>
      <c r="E51" s="39">
        <v>112000000</v>
      </c>
      <c r="G51" s="39">
        <v>0</v>
      </c>
      <c r="H51" s="39">
        <v>112000000</v>
      </c>
      <c r="I51" s="39">
        <v>0</v>
      </c>
      <c r="J51" s="39">
        <v>112000000</v>
      </c>
      <c r="K51" s="39">
        <v>0</v>
      </c>
      <c r="L51" s="39">
        <v>75208210</v>
      </c>
      <c r="M51" s="39">
        <v>6450264</v>
      </c>
      <c r="N51" s="39">
        <v>19898368</v>
      </c>
      <c r="O51" s="39">
        <v>17.77</v>
      </c>
    </row>
    <row r="52" spans="1:15" x14ac:dyDescent="0.25">
      <c r="A52" t="s">
        <v>2350</v>
      </c>
      <c r="B52" t="s">
        <v>164</v>
      </c>
      <c r="C52" s="24" t="s">
        <v>435</v>
      </c>
      <c r="D52" s="24" t="s">
        <v>1534</v>
      </c>
      <c r="E52" s="39">
        <v>12000000</v>
      </c>
      <c r="G52" s="39">
        <v>0</v>
      </c>
      <c r="H52" s="39">
        <v>12000000</v>
      </c>
      <c r="I52" s="39">
        <v>0</v>
      </c>
      <c r="J52" s="39">
        <v>12000000</v>
      </c>
      <c r="K52" s="39">
        <v>0</v>
      </c>
      <c r="L52" s="39">
        <v>11012140</v>
      </c>
      <c r="M52" s="39">
        <v>635811</v>
      </c>
      <c r="N52" s="39">
        <v>1172403</v>
      </c>
      <c r="O52" s="39">
        <v>9.77</v>
      </c>
    </row>
    <row r="53" spans="1:15" x14ac:dyDescent="0.25">
      <c r="A53" t="s">
        <v>2350</v>
      </c>
      <c r="B53" t="s">
        <v>161</v>
      </c>
      <c r="C53" s="24" t="s">
        <v>433</v>
      </c>
      <c r="D53" s="24" t="s">
        <v>436</v>
      </c>
      <c r="E53" s="39">
        <v>13000000</v>
      </c>
      <c r="G53" s="39">
        <v>0</v>
      </c>
      <c r="H53" s="39">
        <v>13000000</v>
      </c>
      <c r="I53" s="39">
        <v>0</v>
      </c>
      <c r="J53" s="39">
        <v>13000000</v>
      </c>
      <c r="K53" s="39">
        <v>116000</v>
      </c>
      <c r="L53" s="39">
        <v>5073851</v>
      </c>
      <c r="M53" s="39">
        <v>116000</v>
      </c>
      <c r="N53" s="39">
        <v>759384</v>
      </c>
      <c r="O53" s="39">
        <v>5.84</v>
      </c>
    </row>
    <row r="54" spans="1:15" x14ac:dyDescent="0.25">
      <c r="A54" t="s">
        <v>2350</v>
      </c>
      <c r="B54" t="s">
        <v>158</v>
      </c>
      <c r="C54" s="24" t="s">
        <v>428</v>
      </c>
      <c r="D54" s="24" t="s">
        <v>1533</v>
      </c>
      <c r="E54" s="39">
        <v>609627000</v>
      </c>
      <c r="G54" s="39">
        <v>0</v>
      </c>
      <c r="H54" s="39">
        <v>609627000</v>
      </c>
      <c r="I54" s="39">
        <v>0</v>
      </c>
      <c r="J54" s="39">
        <v>609627000</v>
      </c>
      <c r="K54" s="39">
        <v>12899190</v>
      </c>
      <c r="L54" s="39">
        <v>518729058</v>
      </c>
      <c r="M54" s="39">
        <v>39618729</v>
      </c>
      <c r="N54" s="39">
        <v>290240238</v>
      </c>
      <c r="O54" s="39">
        <v>47.61</v>
      </c>
    </row>
    <row r="55" spans="1:15" x14ac:dyDescent="0.25">
      <c r="A55" t="s">
        <v>2350</v>
      </c>
      <c r="B55" t="s">
        <v>155</v>
      </c>
      <c r="C55" s="24" t="s">
        <v>426</v>
      </c>
      <c r="D55" s="24" t="s">
        <v>141</v>
      </c>
      <c r="E55" s="39">
        <v>361020000</v>
      </c>
      <c r="G55" s="39">
        <v>0</v>
      </c>
      <c r="H55" s="39">
        <v>361020000</v>
      </c>
      <c r="I55" s="39">
        <v>0</v>
      </c>
      <c r="J55" s="39">
        <v>361020000</v>
      </c>
      <c r="K55" s="39">
        <v>736176</v>
      </c>
      <c r="L55" s="39">
        <v>341423994</v>
      </c>
      <c r="M55" s="39">
        <v>27213784</v>
      </c>
      <c r="N55" s="39">
        <v>235513562</v>
      </c>
      <c r="O55" s="39">
        <v>65.239999999999995</v>
      </c>
    </row>
    <row r="56" spans="1:15" x14ac:dyDescent="0.25">
      <c r="A56" t="s">
        <v>2350</v>
      </c>
      <c r="B56" t="s">
        <v>149</v>
      </c>
      <c r="C56" s="24" t="s">
        <v>422</v>
      </c>
      <c r="D56" s="24" t="s">
        <v>1532</v>
      </c>
      <c r="E56" s="39">
        <v>45280000</v>
      </c>
      <c r="G56" s="39">
        <v>0</v>
      </c>
      <c r="H56" s="39">
        <v>45280000</v>
      </c>
      <c r="I56" s="39">
        <v>0</v>
      </c>
      <c r="J56" s="39">
        <v>45280000</v>
      </c>
      <c r="K56" s="39">
        <v>531170</v>
      </c>
      <c r="L56" s="39">
        <v>42184135</v>
      </c>
      <c r="M56" s="39">
        <v>2527410</v>
      </c>
      <c r="N56" s="39">
        <v>10062580</v>
      </c>
      <c r="O56" s="39">
        <v>22.22</v>
      </c>
    </row>
    <row r="57" spans="1:15" x14ac:dyDescent="0.25">
      <c r="A57" t="s">
        <v>2350</v>
      </c>
      <c r="B57" t="s">
        <v>146</v>
      </c>
      <c r="C57" s="24" t="s">
        <v>420</v>
      </c>
      <c r="D57" s="24" t="s">
        <v>1531</v>
      </c>
      <c r="E57" s="39">
        <v>14400000</v>
      </c>
      <c r="G57" s="39">
        <v>0</v>
      </c>
      <c r="H57" s="39">
        <v>14400000</v>
      </c>
      <c r="I57" s="39">
        <v>0</v>
      </c>
      <c r="J57" s="39">
        <v>14400000</v>
      </c>
      <c r="K57" s="39">
        <v>81740</v>
      </c>
      <c r="L57" s="39">
        <v>8053780</v>
      </c>
      <c r="M57" s="39">
        <v>558981</v>
      </c>
      <c r="N57" s="39">
        <v>2846381</v>
      </c>
      <c r="O57" s="39">
        <v>19.77</v>
      </c>
    </row>
    <row r="58" spans="1:15" x14ac:dyDescent="0.25">
      <c r="A58" t="s">
        <v>2350</v>
      </c>
      <c r="B58" t="s">
        <v>143</v>
      </c>
      <c r="C58" s="24" t="s">
        <v>418</v>
      </c>
      <c r="D58" s="24" t="s">
        <v>419</v>
      </c>
      <c r="E58" s="39">
        <v>63585000</v>
      </c>
      <c r="G58" s="39">
        <v>0</v>
      </c>
      <c r="H58" s="39">
        <v>63585000</v>
      </c>
      <c r="I58" s="39">
        <v>0</v>
      </c>
      <c r="J58" s="39">
        <v>63585000</v>
      </c>
      <c r="K58" s="39">
        <v>8888364</v>
      </c>
      <c r="L58" s="39">
        <v>51542792</v>
      </c>
      <c r="M58" s="39">
        <v>6656814</v>
      </c>
      <c r="N58" s="39">
        <v>15194486</v>
      </c>
      <c r="O58" s="39">
        <v>23.9</v>
      </c>
    </row>
    <row r="59" spans="1:15" x14ac:dyDescent="0.25">
      <c r="A59" t="s">
        <v>2350</v>
      </c>
      <c r="B59" t="s">
        <v>1530</v>
      </c>
      <c r="C59" s="24" t="s">
        <v>1529</v>
      </c>
      <c r="D59" s="24" t="s">
        <v>1528</v>
      </c>
      <c r="E59" s="39">
        <v>63585000</v>
      </c>
      <c r="G59" s="39">
        <v>0</v>
      </c>
      <c r="H59" s="39">
        <v>63585000</v>
      </c>
      <c r="I59" s="39">
        <v>0</v>
      </c>
      <c r="J59" s="39">
        <v>63585000</v>
      </c>
      <c r="K59" s="39">
        <v>8888364</v>
      </c>
      <c r="L59" s="39">
        <v>51542792</v>
      </c>
      <c r="M59" s="39">
        <v>6656814</v>
      </c>
      <c r="N59" s="39">
        <v>15194486</v>
      </c>
      <c r="O59" s="39">
        <v>23.9</v>
      </c>
    </row>
    <row r="60" spans="1:15" x14ac:dyDescent="0.25">
      <c r="A60" t="s">
        <v>2350</v>
      </c>
      <c r="B60" t="s">
        <v>140</v>
      </c>
      <c r="C60" s="24" t="s">
        <v>417</v>
      </c>
      <c r="D60" s="24" t="s">
        <v>138</v>
      </c>
      <c r="E60" s="39">
        <v>45000000</v>
      </c>
      <c r="G60" s="39">
        <v>0</v>
      </c>
      <c r="H60" s="39">
        <v>45000000</v>
      </c>
      <c r="I60" s="39">
        <v>0</v>
      </c>
      <c r="J60" s="39">
        <v>45000000</v>
      </c>
      <c r="K60" s="39">
        <v>0</v>
      </c>
      <c r="L60" s="39">
        <v>42272207</v>
      </c>
      <c r="M60" s="39">
        <v>0</v>
      </c>
      <c r="N60" s="39">
        <v>1371079</v>
      </c>
      <c r="O60" s="39">
        <v>3.05</v>
      </c>
    </row>
    <row r="61" spans="1:15" x14ac:dyDescent="0.25">
      <c r="A61" t="s">
        <v>2350</v>
      </c>
      <c r="B61" t="s">
        <v>1527</v>
      </c>
      <c r="C61" s="24" t="s">
        <v>1526</v>
      </c>
      <c r="D61" s="24" t="s">
        <v>1525</v>
      </c>
      <c r="E61" s="39">
        <v>45000000</v>
      </c>
      <c r="G61" s="39">
        <v>0</v>
      </c>
      <c r="H61" s="39">
        <v>45000000</v>
      </c>
      <c r="I61" s="39">
        <v>0</v>
      </c>
      <c r="J61" s="39">
        <v>45000000</v>
      </c>
      <c r="K61" s="39">
        <v>0</v>
      </c>
      <c r="L61" s="39">
        <v>42272207</v>
      </c>
      <c r="M61" s="39">
        <v>0</v>
      </c>
      <c r="N61" s="39">
        <v>1371079</v>
      </c>
      <c r="O61" s="39">
        <v>3.05</v>
      </c>
    </row>
    <row r="62" spans="1:15" x14ac:dyDescent="0.25">
      <c r="A62" t="s">
        <v>2350</v>
      </c>
      <c r="B62" t="s">
        <v>137</v>
      </c>
      <c r="C62" s="24" t="s">
        <v>416</v>
      </c>
      <c r="D62" s="24" t="s">
        <v>1524</v>
      </c>
      <c r="E62" s="39">
        <v>45282000</v>
      </c>
      <c r="G62" s="39">
        <v>0</v>
      </c>
      <c r="H62" s="39">
        <v>45282000</v>
      </c>
      <c r="I62" s="39">
        <v>0</v>
      </c>
      <c r="J62" s="39">
        <v>45282000</v>
      </c>
      <c r="K62" s="39">
        <v>2661740</v>
      </c>
      <c r="L62" s="39">
        <v>25252150</v>
      </c>
      <c r="M62" s="39">
        <v>2661740</v>
      </c>
      <c r="N62" s="39">
        <v>25252150</v>
      </c>
      <c r="O62" s="39">
        <v>55.77</v>
      </c>
    </row>
    <row r="63" spans="1:15" x14ac:dyDescent="0.25">
      <c r="A63" t="s">
        <v>2350</v>
      </c>
      <c r="B63" t="s">
        <v>415</v>
      </c>
      <c r="C63" s="24" t="s">
        <v>414</v>
      </c>
      <c r="D63" s="24" t="s">
        <v>1523</v>
      </c>
      <c r="E63" s="39">
        <v>22880000</v>
      </c>
      <c r="G63" s="39">
        <v>0</v>
      </c>
      <c r="H63" s="39">
        <v>22880000</v>
      </c>
      <c r="I63" s="39">
        <v>0</v>
      </c>
      <c r="J63" s="39">
        <v>22880000</v>
      </c>
      <c r="K63" s="39">
        <v>1512180</v>
      </c>
      <c r="L63" s="39">
        <v>13840250</v>
      </c>
      <c r="M63" s="39">
        <v>1512180</v>
      </c>
      <c r="N63" s="39">
        <v>13840250</v>
      </c>
      <c r="O63" s="39">
        <v>60.49</v>
      </c>
    </row>
    <row r="64" spans="1:15" x14ac:dyDescent="0.25">
      <c r="A64" t="s">
        <v>2350</v>
      </c>
      <c r="B64" t="s">
        <v>412</v>
      </c>
      <c r="C64" s="24" t="s">
        <v>411</v>
      </c>
      <c r="D64" s="24" t="s">
        <v>410</v>
      </c>
      <c r="E64" s="39">
        <v>2200000</v>
      </c>
      <c r="G64" s="39">
        <v>0</v>
      </c>
      <c r="H64" s="39">
        <v>2200000</v>
      </c>
      <c r="I64" s="39">
        <v>0</v>
      </c>
      <c r="J64" s="39">
        <v>2200000</v>
      </c>
      <c r="K64" s="39">
        <v>115050</v>
      </c>
      <c r="L64" s="39">
        <v>513130</v>
      </c>
      <c r="M64" s="39">
        <v>115050</v>
      </c>
      <c r="N64" s="39">
        <v>513130</v>
      </c>
      <c r="O64" s="39">
        <v>23.32</v>
      </c>
    </row>
    <row r="65" spans="1:15" x14ac:dyDescent="0.25">
      <c r="A65" t="s">
        <v>2350</v>
      </c>
      <c r="B65" t="s">
        <v>409</v>
      </c>
      <c r="C65" s="24" t="s">
        <v>408</v>
      </c>
      <c r="D65" s="24" t="s">
        <v>407</v>
      </c>
      <c r="E65" s="39">
        <v>3702000</v>
      </c>
      <c r="G65" s="39">
        <v>0</v>
      </c>
      <c r="H65" s="39">
        <v>3702000</v>
      </c>
      <c r="I65" s="39">
        <v>0</v>
      </c>
      <c r="J65" s="39">
        <v>3702000</v>
      </c>
      <c r="K65" s="39">
        <v>0</v>
      </c>
      <c r="L65" s="39">
        <v>1386760</v>
      </c>
      <c r="M65" s="39">
        <v>0</v>
      </c>
      <c r="N65" s="39">
        <v>1386760</v>
      </c>
      <c r="O65" s="39">
        <v>37.46</v>
      </c>
    </row>
    <row r="66" spans="1:15" x14ac:dyDescent="0.25">
      <c r="A66" t="s">
        <v>2350</v>
      </c>
      <c r="B66" t="s">
        <v>406</v>
      </c>
      <c r="C66" s="24" t="s">
        <v>405</v>
      </c>
      <c r="D66" s="24" t="s">
        <v>1522</v>
      </c>
      <c r="E66" s="39">
        <v>16500000</v>
      </c>
      <c r="G66" s="39">
        <v>0</v>
      </c>
      <c r="H66" s="39">
        <v>16500000</v>
      </c>
      <c r="I66" s="39">
        <v>0</v>
      </c>
      <c r="J66" s="39">
        <v>16500000</v>
      </c>
      <c r="K66" s="39">
        <v>1034510</v>
      </c>
      <c r="L66" s="39">
        <v>9512010</v>
      </c>
      <c r="M66" s="39">
        <v>1034510</v>
      </c>
      <c r="N66" s="39">
        <v>9512010</v>
      </c>
      <c r="O66" s="39">
        <v>57.65</v>
      </c>
    </row>
    <row r="67" spans="1:15" x14ac:dyDescent="0.25">
      <c r="A67" t="s">
        <v>2350</v>
      </c>
      <c r="B67" t="s">
        <v>134</v>
      </c>
      <c r="C67" s="24" t="s">
        <v>403</v>
      </c>
      <c r="D67" s="24" t="s">
        <v>1521</v>
      </c>
      <c r="E67" s="39">
        <v>8000000</v>
      </c>
      <c r="G67" s="39">
        <v>0</v>
      </c>
      <c r="H67" s="39">
        <v>8000000</v>
      </c>
      <c r="I67" s="39">
        <v>0</v>
      </c>
      <c r="J67" s="39">
        <v>8000000</v>
      </c>
      <c r="K67" s="39">
        <v>0</v>
      </c>
      <c r="L67" s="39">
        <v>8000000</v>
      </c>
      <c r="M67" s="39">
        <v>0</v>
      </c>
      <c r="N67" s="39">
        <v>0</v>
      </c>
      <c r="O67" s="39">
        <v>0</v>
      </c>
    </row>
    <row r="68" spans="1:15" x14ac:dyDescent="0.25">
      <c r="A68" t="s">
        <v>2350</v>
      </c>
      <c r="B68" t="s">
        <v>1520</v>
      </c>
      <c r="C68" s="24" t="s">
        <v>1519</v>
      </c>
      <c r="D68" s="24" t="s">
        <v>1518</v>
      </c>
      <c r="E68" s="39">
        <v>8000000</v>
      </c>
      <c r="G68" s="39">
        <v>0</v>
      </c>
      <c r="H68" s="39">
        <v>8000000</v>
      </c>
      <c r="I68" s="39">
        <v>0</v>
      </c>
      <c r="J68" s="39">
        <v>8000000</v>
      </c>
      <c r="K68" s="39">
        <v>0</v>
      </c>
      <c r="L68" s="39">
        <v>8000000</v>
      </c>
      <c r="M68" s="39">
        <v>0</v>
      </c>
      <c r="N68" s="39">
        <v>0</v>
      </c>
      <c r="O68" s="39">
        <v>0</v>
      </c>
    </row>
    <row r="69" spans="1:15" x14ac:dyDescent="0.25">
      <c r="A69" t="s">
        <v>2350</v>
      </c>
      <c r="B69" t="s">
        <v>131</v>
      </c>
      <c r="C69" s="24" t="s">
        <v>402</v>
      </c>
      <c r="D69" s="24" t="s">
        <v>401</v>
      </c>
      <c r="E69" s="39">
        <v>25000000</v>
      </c>
      <c r="G69" s="39">
        <v>0</v>
      </c>
      <c r="H69" s="39">
        <v>25000000</v>
      </c>
      <c r="I69" s="39">
        <v>0</v>
      </c>
      <c r="J69" s="39">
        <v>25000000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</row>
    <row r="70" spans="1:15" x14ac:dyDescent="0.25">
      <c r="A70" t="s">
        <v>2350</v>
      </c>
      <c r="B70" t="s">
        <v>128</v>
      </c>
      <c r="C70" s="24" t="s">
        <v>397</v>
      </c>
      <c r="D70" s="24" t="s">
        <v>123</v>
      </c>
      <c r="E70" s="39">
        <v>2060000</v>
      </c>
      <c r="G70" s="39">
        <v>0</v>
      </c>
      <c r="H70" s="39">
        <v>2060000</v>
      </c>
      <c r="I70" s="39">
        <v>0</v>
      </c>
      <c r="J70" s="39">
        <v>2060000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</row>
    <row r="71" spans="1:15" x14ac:dyDescent="0.25">
      <c r="A71" t="s">
        <v>2350</v>
      </c>
      <c r="B71" t="s">
        <v>119</v>
      </c>
      <c r="C71" s="24" t="s">
        <v>394</v>
      </c>
      <c r="D71" s="24" t="s">
        <v>117</v>
      </c>
      <c r="E71" s="39">
        <v>425000</v>
      </c>
      <c r="G71" s="39">
        <v>0</v>
      </c>
      <c r="H71" s="39">
        <v>425000</v>
      </c>
      <c r="I71" s="39">
        <v>0</v>
      </c>
      <c r="J71" s="39">
        <v>425000</v>
      </c>
      <c r="K71" s="39">
        <v>0</v>
      </c>
      <c r="L71" s="39">
        <v>86000</v>
      </c>
      <c r="M71" s="39">
        <v>0</v>
      </c>
      <c r="N71" s="39">
        <v>86000</v>
      </c>
      <c r="O71" s="39">
        <v>20.239999999999998</v>
      </c>
    </row>
    <row r="72" spans="1:15" x14ac:dyDescent="0.25">
      <c r="A72" t="s">
        <v>2350</v>
      </c>
      <c r="B72" t="s">
        <v>113</v>
      </c>
      <c r="C72" s="24" t="s">
        <v>1514</v>
      </c>
      <c r="D72" s="24" t="s">
        <v>1513</v>
      </c>
      <c r="E72" s="39">
        <v>425000</v>
      </c>
      <c r="G72" s="39">
        <v>0</v>
      </c>
      <c r="H72" s="39">
        <v>425000</v>
      </c>
      <c r="I72" s="39">
        <v>0</v>
      </c>
      <c r="J72" s="39">
        <v>425000</v>
      </c>
      <c r="K72" s="39">
        <v>0</v>
      </c>
      <c r="L72" s="39">
        <v>86000</v>
      </c>
      <c r="M72" s="39">
        <v>0</v>
      </c>
      <c r="N72" s="39">
        <v>86000</v>
      </c>
      <c r="O72" s="39">
        <v>20.239999999999998</v>
      </c>
    </row>
    <row r="73" spans="1:15" x14ac:dyDescent="0.25">
      <c r="A73" t="s">
        <v>2350</v>
      </c>
      <c r="B73" t="s">
        <v>1330</v>
      </c>
      <c r="C73" s="24" t="s">
        <v>1510</v>
      </c>
      <c r="D73" s="24" t="s">
        <v>1509</v>
      </c>
      <c r="E73" s="39">
        <v>5553644000</v>
      </c>
      <c r="G73" s="39">
        <v>3260268826</v>
      </c>
      <c r="H73" s="39">
        <v>8813912826</v>
      </c>
      <c r="I73" s="39">
        <v>0</v>
      </c>
      <c r="J73" s="39">
        <v>8813912826</v>
      </c>
      <c r="K73" s="39">
        <v>103314418</v>
      </c>
      <c r="L73" s="39">
        <v>6482134734</v>
      </c>
      <c r="M73" s="39">
        <v>841985685</v>
      </c>
      <c r="N73" s="39">
        <v>3730294374</v>
      </c>
      <c r="O73" s="39">
        <v>42.32</v>
      </c>
    </row>
    <row r="74" spans="1:15" x14ac:dyDescent="0.25">
      <c r="A74" t="s">
        <v>2350</v>
      </c>
      <c r="B74" t="s">
        <v>1327</v>
      </c>
      <c r="C74" s="24" t="s">
        <v>1508</v>
      </c>
      <c r="D74" s="24" t="s">
        <v>358</v>
      </c>
      <c r="E74" s="39">
        <v>5553644000</v>
      </c>
      <c r="G74" s="39">
        <v>3260268826</v>
      </c>
      <c r="H74" s="39">
        <v>8813912826</v>
      </c>
      <c r="I74" s="39">
        <v>0</v>
      </c>
      <c r="J74" s="39">
        <v>8813912826</v>
      </c>
      <c r="K74" s="39">
        <v>103314418</v>
      </c>
      <c r="L74" s="39">
        <v>6482134734</v>
      </c>
      <c r="M74" s="39">
        <v>841985685</v>
      </c>
      <c r="N74" s="39">
        <v>3730294374</v>
      </c>
      <c r="O74" s="39">
        <v>42.32</v>
      </c>
    </row>
    <row r="75" spans="1:15" x14ac:dyDescent="0.25">
      <c r="A75" t="s">
        <v>2350</v>
      </c>
      <c r="B75" t="s">
        <v>1507</v>
      </c>
      <c r="C75" s="24" t="s">
        <v>1506</v>
      </c>
      <c r="D75" s="24" t="s">
        <v>1505</v>
      </c>
      <c r="E75" s="39">
        <v>5553644000</v>
      </c>
      <c r="G75" s="39">
        <v>3260268826</v>
      </c>
      <c r="H75" s="39">
        <v>8813912826</v>
      </c>
      <c r="I75" s="39">
        <v>0</v>
      </c>
      <c r="J75" s="39">
        <v>8813912826</v>
      </c>
      <c r="K75" s="39">
        <v>103314418</v>
      </c>
      <c r="L75" s="39">
        <v>6482134734</v>
      </c>
      <c r="M75" s="39">
        <v>841985685</v>
      </c>
      <c r="N75" s="39">
        <v>3730294374</v>
      </c>
      <c r="O75" s="39">
        <v>42.32</v>
      </c>
    </row>
    <row r="76" spans="1:15" x14ac:dyDescent="0.25">
      <c r="A76" t="s">
        <v>2350</v>
      </c>
      <c r="B76" t="s">
        <v>1504</v>
      </c>
      <c r="C76" s="24" t="s">
        <v>1503</v>
      </c>
      <c r="D76" s="24" t="s">
        <v>1502</v>
      </c>
      <c r="E76" s="39">
        <v>4805000000</v>
      </c>
      <c r="G76" s="39">
        <v>3260268826</v>
      </c>
      <c r="H76" s="39">
        <v>8065268826</v>
      </c>
      <c r="I76" s="39">
        <v>0</v>
      </c>
      <c r="J76" s="39">
        <v>8065268826</v>
      </c>
      <c r="K76" s="39">
        <v>67491162</v>
      </c>
      <c r="L76" s="39">
        <v>6114874040</v>
      </c>
      <c r="M76" s="39">
        <v>802951129</v>
      </c>
      <c r="N76" s="39">
        <v>3447324488</v>
      </c>
      <c r="O76" s="39">
        <v>42.74</v>
      </c>
    </row>
    <row r="77" spans="1:15" x14ac:dyDescent="0.25">
      <c r="A77" t="s">
        <v>2350</v>
      </c>
      <c r="B77" t="s">
        <v>2059</v>
      </c>
      <c r="C77" s="24" t="s">
        <v>2058</v>
      </c>
      <c r="D77" s="24" t="s">
        <v>2057</v>
      </c>
      <c r="E77" s="39">
        <v>4805000000</v>
      </c>
      <c r="G77" s="39">
        <v>3260268826</v>
      </c>
      <c r="H77" s="39">
        <v>8065268826</v>
      </c>
      <c r="I77" s="39">
        <v>0</v>
      </c>
      <c r="J77" s="39">
        <v>8065268826</v>
      </c>
      <c r="K77" s="39">
        <v>67491162</v>
      </c>
      <c r="L77" s="39">
        <v>6114874040</v>
      </c>
      <c r="M77" s="39">
        <v>802951129</v>
      </c>
      <c r="N77" s="39">
        <v>3447324488</v>
      </c>
      <c r="O77" s="39">
        <v>42.74</v>
      </c>
    </row>
    <row r="78" spans="1:15" x14ac:dyDescent="0.25">
      <c r="A78" t="s">
        <v>2350</v>
      </c>
      <c r="B78" t="s">
        <v>2358</v>
      </c>
      <c r="C78" s="24" t="s">
        <v>2357</v>
      </c>
      <c r="D78" s="24" t="s">
        <v>2356</v>
      </c>
      <c r="E78" s="39">
        <v>4805000000</v>
      </c>
      <c r="G78" s="39">
        <v>3260268826</v>
      </c>
      <c r="H78" s="39">
        <v>8065268826</v>
      </c>
      <c r="I78" s="39">
        <v>0</v>
      </c>
      <c r="J78" s="39">
        <v>8065268826</v>
      </c>
      <c r="K78" s="39">
        <v>67491162</v>
      </c>
      <c r="L78" s="39">
        <v>6114874040</v>
      </c>
      <c r="M78" s="39">
        <v>802951129</v>
      </c>
      <c r="N78" s="39">
        <v>3447324488</v>
      </c>
      <c r="O78" s="39">
        <v>42.74</v>
      </c>
    </row>
    <row r="79" spans="1:15" x14ac:dyDescent="0.25">
      <c r="A79" t="s">
        <v>2350</v>
      </c>
      <c r="B79" t="s">
        <v>2355</v>
      </c>
      <c r="C79" s="24" t="s">
        <v>2354</v>
      </c>
      <c r="D79" s="24" t="s">
        <v>2353</v>
      </c>
      <c r="E79" s="39">
        <v>4805000000</v>
      </c>
      <c r="G79" s="39">
        <v>3260268826</v>
      </c>
      <c r="H79" s="39">
        <v>8065268826</v>
      </c>
      <c r="I79" s="39">
        <v>0</v>
      </c>
      <c r="J79" s="39">
        <v>8065268826</v>
      </c>
      <c r="K79" s="39">
        <v>67491162</v>
      </c>
      <c r="L79" s="39">
        <v>6114874040</v>
      </c>
      <c r="M79" s="39">
        <v>802951129</v>
      </c>
      <c r="N79" s="39">
        <v>3447324488</v>
      </c>
      <c r="O79" s="39">
        <v>42.74</v>
      </c>
    </row>
    <row r="80" spans="1:15" x14ac:dyDescent="0.25">
      <c r="A80" t="s">
        <v>2350</v>
      </c>
      <c r="B80" t="s">
        <v>1474</v>
      </c>
      <c r="C80" s="24" t="s">
        <v>1473</v>
      </c>
      <c r="D80" s="24" t="s">
        <v>1472</v>
      </c>
      <c r="E80" s="39">
        <v>748644000</v>
      </c>
      <c r="G80" s="39">
        <v>0</v>
      </c>
      <c r="H80" s="39">
        <v>748644000</v>
      </c>
      <c r="I80" s="39">
        <v>0</v>
      </c>
      <c r="J80" s="39">
        <v>748644000</v>
      </c>
      <c r="K80" s="39">
        <v>35823256</v>
      </c>
      <c r="L80" s="39">
        <v>367260694</v>
      </c>
      <c r="M80" s="39">
        <v>39034556</v>
      </c>
      <c r="N80" s="39">
        <v>282969886</v>
      </c>
      <c r="O80" s="39">
        <v>37.799999999999997</v>
      </c>
    </row>
    <row r="81" spans="1:15" x14ac:dyDescent="0.25">
      <c r="A81" t="s">
        <v>2350</v>
      </c>
      <c r="B81" t="s">
        <v>1462</v>
      </c>
      <c r="C81" s="24" t="s">
        <v>1461</v>
      </c>
      <c r="D81" s="24" t="s">
        <v>1460</v>
      </c>
      <c r="E81" s="39">
        <v>748644000</v>
      </c>
      <c r="G81" s="39">
        <v>0</v>
      </c>
      <c r="H81" s="39">
        <v>748644000</v>
      </c>
      <c r="I81" s="39">
        <v>0</v>
      </c>
      <c r="J81" s="39">
        <v>748644000</v>
      </c>
      <c r="K81" s="39">
        <v>35823256</v>
      </c>
      <c r="L81" s="39">
        <v>367260694</v>
      </c>
      <c r="M81" s="39">
        <v>39034556</v>
      </c>
      <c r="N81" s="39">
        <v>282969886</v>
      </c>
      <c r="O81" s="39">
        <v>37.799999999999997</v>
      </c>
    </row>
    <row r="82" spans="1:15" x14ac:dyDescent="0.25">
      <c r="A82" t="s">
        <v>2350</v>
      </c>
      <c r="B82" t="s">
        <v>2352</v>
      </c>
      <c r="C82" s="24" t="s">
        <v>2351</v>
      </c>
      <c r="D82" s="24" t="s">
        <v>1457</v>
      </c>
      <c r="E82" s="39">
        <v>748644000</v>
      </c>
      <c r="G82" s="39">
        <v>0</v>
      </c>
      <c r="H82" s="39">
        <v>748644000</v>
      </c>
      <c r="I82" s="39">
        <v>0</v>
      </c>
      <c r="J82" s="39">
        <v>748644000</v>
      </c>
      <c r="K82" s="39">
        <v>35823256</v>
      </c>
      <c r="L82" s="39">
        <v>367260694</v>
      </c>
      <c r="M82" s="39">
        <v>39034556</v>
      </c>
      <c r="N82" s="39">
        <v>282969886</v>
      </c>
      <c r="O82" s="39">
        <v>37.799999999999997</v>
      </c>
    </row>
    <row r="83" spans="1:15" x14ac:dyDescent="0.25">
      <c r="A83" t="s">
        <v>2350</v>
      </c>
      <c r="B83" t="s">
        <v>2349</v>
      </c>
      <c r="C83" s="24" t="s">
        <v>2348</v>
      </c>
      <c r="D83" s="24" t="s">
        <v>1454</v>
      </c>
      <c r="E83" s="39">
        <v>748644000</v>
      </c>
      <c r="G83" s="39">
        <v>0</v>
      </c>
      <c r="H83" s="39">
        <v>748644000</v>
      </c>
      <c r="I83" s="39">
        <v>0</v>
      </c>
      <c r="J83" s="39">
        <v>748644000</v>
      </c>
      <c r="K83" s="39">
        <v>35823256</v>
      </c>
      <c r="L83" s="39">
        <v>367260694</v>
      </c>
      <c r="M83" s="39">
        <v>39034556</v>
      </c>
      <c r="N83" s="39">
        <v>282969886</v>
      </c>
      <c r="O83" s="39">
        <v>37.799999999999997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opLeftCell="A59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39" bestFit="1" customWidth="1"/>
    <col min="6" max="6" width="11.42578125" style="39"/>
    <col min="7" max="7" width="14.140625" style="39" bestFit="1" customWidth="1"/>
    <col min="8" max="8" width="17.85546875" style="39" bestFit="1" customWidth="1"/>
    <col min="9" max="9" width="5" style="39" bestFit="1" customWidth="1"/>
    <col min="10" max="10" width="17.85546875" style="39" bestFit="1" customWidth="1"/>
    <col min="11" max="11" width="15.140625" style="39" bestFit="1" customWidth="1"/>
    <col min="12" max="12" width="17.85546875" style="39" bestFit="1" customWidth="1"/>
    <col min="13" max="13" width="16.85546875" style="39" bestFit="1" customWidth="1"/>
    <col min="14" max="14" width="17.85546875" style="39" bestFit="1" customWidth="1"/>
    <col min="15" max="15" width="8" style="39" bestFit="1" customWidth="1"/>
  </cols>
  <sheetData>
    <row r="1" spans="1:15" x14ac:dyDescent="0.25">
      <c r="A1" t="s">
        <v>2401</v>
      </c>
      <c r="B1" s="45"/>
      <c r="C1" s="24" t="s">
        <v>2403</v>
      </c>
    </row>
    <row r="2" spans="1:15" x14ac:dyDescent="0.25">
      <c r="A2" t="s">
        <v>2402</v>
      </c>
      <c r="B2" s="45"/>
      <c r="C2" s="24" t="s">
        <v>2401</v>
      </c>
    </row>
    <row r="3" spans="1:15" x14ac:dyDescent="0.25">
      <c r="A3">
        <v>92</v>
      </c>
      <c r="B3" s="45"/>
      <c r="C3" s="24" t="s">
        <v>2400</v>
      </c>
    </row>
    <row r="4" spans="1:15" x14ac:dyDescent="0.25">
      <c r="B4" s="45"/>
      <c r="C4" s="49" t="s">
        <v>315</v>
      </c>
    </row>
    <row r="5" spans="1:15" x14ac:dyDescent="0.25">
      <c r="B5" s="45"/>
      <c r="C5" s="48">
        <v>92</v>
      </c>
      <c r="D5" s="4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x14ac:dyDescent="0.25">
      <c r="B6" s="45"/>
      <c r="C6" t="str">
        <f>MID(17:17,1,1)</f>
        <v>3</v>
      </c>
    </row>
    <row r="7" spans="1:15" x14ac:dyDescent="0.25">
      <c r="B7" s="45"/>
      <c r="C7" s="24"/>
      <c r="D7" t="str">
        <f>MID(C1,FIND("Mes =",C1,1)+5,3)</f>
        <v xml:space="preserve"> 9 </v>
      </c>
      <c r="E7" s="39" t="str">
        <f>MID(C1,FIND("Entidad =",C1,1)+10,3)</f>
        <v>220</v>
      </c>
      <c r="F7" s="39" t="str">
        <f>MID(C1,FIND("Ejecutora =",C1,1)+12,2)</f>
        <v>01</v>
      </c>
      <c r="H7" s="39" t="s">
        <v>1573</v>
      </c>
      <c r="I7" s="39" t="s">
        <v>2310</v>
      </c>
    </row>
    <row r="8" spans="1:15" x14ac:dyDescent="0.25">
      <c r="B8" s="45"/>
      <c r="C8" s="24"/>
      <c r="D8" t="s">
        <v>2399</v>
      </c>
    </row>
    <row r="9" spans="1:15" x14ac:dyDescent="0.25">
      <c r="B9" s="45"/>
      <c r="C9" s="24"/>
    </row>
    <row r="10" spans="1:15" x14ac:dyDescent="0.25">
      <c r="B10" s="45"/>
      <c r="C10" s="24"/>
    </row>
    <row r="11" spans="1:15" x14ac:dyDescent="0.25">
      <c r="B11" s="45"/>
      <c r="C11" s="24"/>
    </row>
    <row r="12" spans="1:15" ht="90" x14ac:dyDescent="0.25">
      <c r="A12" t="s">
        <v>304</v>
      </c>
      <c r="B12" s="44" t="s">
        <v>303</v>
      </c>
      <c r="C12" s="43" t="s">
        <v>302</v>
      </c>
      <c r="D12" s="42" t="s">
        <v>301</v>
      </c>
      <c r="E12" s="41" t="s">
        <v>300</v>
      </c>
      <c r="F12" s="40" t="s">
        <v>299</v>
      </c>
      <c r="G12" s="41" t="s">
        <v>298</v>
      </c>
      <c r="H12" s="40" t="s">
        <v>297</v>
      </c>
      <c r="I12" s="40" t="s">
        <v>296</v>
      </c>
      <c r="J12" s="40" t="s">
        <v>295</v>
      </c>
      <c r="K12" s="40" t="s">
        <v>294</v>
      </c>
      <c r="L12" s="41" t="s">
        <v>293</v>
      </c>
      <c r="M12" s="40" t="s">
        <v>292</v>
      </c>
      <c r="N12" s="41" t="s">
        <v>291</v>
      </c>
      <c r="O12" s="40" t="s">
        <v>290</v>
      </c>
    </row>
    <row r="13" spans="1:15" x14ac:dyDescent="0.25">
      <c r="C13" s="24"/>
    </row>
    <row r="14" spans="1:15" x14ac:dyDescent="0.25">
      <c r="A14" t="s">
        <v>2368</v>
      </c>
      <c r="B14" t="s">
        <v>275</v>
      </c>
      <c r="C14" s="24" t="s">
        <v>274</v>
      </c>
      <c r="D14" s="24" t="s">
        <v>499</v>
      </c>
      <c r="E14" s="39">
        <v>19761901000</v>
      </c>
      <c r="G14" s="39">
        <v>0</v>
      </c>
      <c r="H14" s="39">
        <v>19761901000</v>
      </c>
      <c r="I14" s="39">
        <v>0</v>
      </c>
      <c r="J14" s="39">
        <v>19761901000</v>
      </c>
      <c r="K14" s="39">
        <v>994669920</v>
      </c>
      <c r="L14" s="39">
        <v>15319899719</v>
      </c>
      <c r="M14" s="39">
        <v>1883447473</v>
      </c>
      <c r="N14" s="39">
        <v>10806219658</v>
      </c>
      <c r="O14" s="39">
        <v>54.68</v>
      </c>
    </row>
    <row r="15" spans="1:15" x14ac:dyDescent="0.25">
      <c r="A15" t="s">
        <v>2368</v>
      </c>
      <c r="B15" t="s">
        <v>272</v>
      </c>
      <c r="C15" s="24" t="s">
        <v>498</v>
      </c>
      <c r="D15" s="24" t="s">
        <v>497</v>
      </c>
      <c r="E15" s="39">
        <v>11060503000</v>
      </c>
      <c r="G15" s="39">
        <v>0</v>
      </c>
      <c r="H15" s="39">
        <v>11060503000</v>
      </c>
      <c r="I15" s="39">
        <v>0</v>
      </c>
      <c r="J15" s="39">
        <v>11060503000</v>
      </c>
      <c r="K15" s="39">
        <v>913028685</v>
      </c>
      <c r="L15" s="39">
        <v>7260569354</v>
      </c>
      <c r="M15" s="39">
        <v>732986256</v>
      </c>
      <c r="N15" s="39">
        <v>6361666998</v>
      </c>
      <c r="O15" s="39">
        <v>57.52</v>
      </c>
    </row>
    <row r="16" spans="1:15" x14ac:dyDescent="0.25">
      <c r="A16" t="s">
        <v>2368</v>
      </c>
      <c r="B16" t="s">
        <v>269</v>
      </c>
      <c r="C16" s="24" t="s">
        <v>496</v>
      </c>
      <c r="D16" s="24" t="s">
        <v>495</v>
      </c>
      <c r="E16" s="39">
        <v>9182503000</v>
      </c>
      <c r="G16" s="39">
        <v>0</v>
      </c>
      <c r="H16" s="39">
        <v>9182503000</v>
      </c>
      <c r="I16" s="39">
        <v>0</v>
      </c>
      <c r="J16" s="39">
        <v>9182503000</v>
      </c>
      <c r="K16" s="39">
        <v>591223004</v>
      </c>
      <c r="L16" s="39">
        <v>5874866462</v>
      </c>
      <c r="M16" s="39">
        <v>615023004</v>
      </c>
      <c r="N16" s="39">
        <v>5789373128</v>
      </c>
      <c r="O16" s="39">
        <v>63.05</v>
      </c>
    </row>
    <row r="17" spans="1:15" x14ac:dyDescent="0.25">
      <c r="A17" t="s">
        <v>2368</v>
      </c>
      <c r="B17" t="s">
        <v>266</v>
      </c>
      <c r="C17" s="24" t="s">
        <v>494</v>
      </c>
      <c r="D17" s="24" t="s">
        <v>493</v>
      </c>
      <c r="E17" s="39">
        <v>6647637000</v>
      </c>
      <c r="G17" s="39">
        <v>-69000000</v>
      </c>
      <c r="H17" s="39">
        <v>6578637000</v>
      </c>
      <c r="I17" s="39">
        <v>0</v>
      </c>
      <c r="J17" s="39">
        <v>6578637000</v>
      </c>
      <c r="K17" s="39">
        <v>435619392</v>
      </c>
      <c r="L17" s="39">
        <v>4238770217</v>
      </c>
      <c r="M17" s="39">
        <v>435619392</v>
      </c>
      <c r="N17" s="39">
        <v>4238770217</v>
      </c>
      <c r="O17" s="39">
        <v>64.430000000000007</v>
      </c>
    </row>
    <row r="18" spans="1:15" x14ac:dyDescent="0.25">
      <c r="A18" t="s">
        <v>2368</v>
      </c>
      <c r="B18" t="s">
        <v>263</v>
      </c>
      <c r="C18" s="24" t="s">
        <v>492</v>
      </c>
      <c r="D18" s="24" t="s">
        <v>1570</v>
      </c>
      <c r="E18" s="39">
        <v>3322842000</v>
      </c>
      <c r="G18" s="39">
        <v>0</v>
      </c>
      <c r="H18" s="39">
        <v>3322842000</v>
      </c>
      <c r="I18" s="39">
        <v>0</v>
      </c>
      <c r="J18" s="39">
        <v>3322842000</v>
      </c>
      <c r="K18" s="39">
        <v>284676642</v>
      </c>
      <c r="L18" s="39">
        <v>2391066981</v>
      </c>
      <c r="M18" s="39">
        <v>284676642</v>
      </c>
      <c r="N18" s="39">
        <v>2391066981</v>
      </c>
      <c r="O18" s="39">
        <v>71.959999999999994</v>
      </c>
    </row>
    <row r="19" spans="1:15" x14ac:dyDescent="0.25">
      <c r="A19" t="s">
        <v>2368</v>
      </c>
      <c r="B19" t="s">
        <v>254</v>
      </c>
      <c r="C19" s="24" t="s">
        <v>1569</v>
      </c>
      <c r="D19" s="24" t="s">
        <v>1568</v>
      </c>
      <c r="E19" s="39">
        <v>348596000</v>
      </c>
      <c r="G19" s="39">
        <v>0</v>
      </c>
      <c r="H19" s="39">
        <v>348596000</v>
      </c>
      <c r="I19" s="39">
        <v>0</v>
      </c>
      <c r="J19" s="39">
        <v>348596000</v>
      </c>
      <c r="K19" s="39">
        <v>29093934</v>
      </c>
      <c r="L19" s="39">
        <v>249568141</v>
      </c>
      <c r="M19" s="39">
        <v>29093934</v>
      </c>
      <c r="N19" s="39">
        <v>249568141</v>
      </c>
      <c r="O19" s="39">
        <v>71.59</v>
      </c>
    </row>
    <row r="20" spans="1:15" x14ac:dyDescent="0.25">
      <c r="A20" t="s">
        <v>2368</v>
      </c>
      <c r="B20" t="s">
        <v>251</v>
      </c>
      <c r="C20" s="24" t="s">
        <v>1567</v>
      </c>
      <c r="D20" s="24" t="s">
        <v>1566</v>
      </c>
      <c r="E20" s="39">
        <v>280524000</v>
      </c>
      <c r="G20" s="39">
        <v>-69000000</v>
      </c>
      <c r="H20" s="39">
        <v>211524000</v>
      </c>
      <c r="I20" s="39">
        <v>0</v>
      </c>
      <c r="J20" s="39">
        <v>211524000</v>
      </c>
      <c r="K20" s="39">
        <v>12081048</v>
      </c>
      <c r="L20" s="39">
        <v>78650687</v>
      </c>
      <c r="M20" s="39">
        <v>12081048</v>
      </c>
      <c r="N20" s="39">
        <v>78650687</v>
      </c>
      <c r="O20" s="39">
        <v>37.18</v>
      </c>
    </row>
    <row r="21" spans="1:15" x14ac:dyDescent="0.25">
      <c r="A21" t="s">
        <v>2368</v>
      </c>
      <c r="B21" t="s">
        <v>248</v>
      </c>
      <c r="C21" s="24" t="s">
        <v>488</v>
      </c>
      <c r="D21" s="24" t="s">
        <v>1907</v>
      </c>
      <c r="E21" s="39">
        <v>3628000</v>
      </c>
      <c r="G21" s="39">
        <v>0</v>
      </c>
      <c r="H21" s="39">
        <v>3628000</v>
      </c>
      <c r="I21" s="39">
        <v>0</v>
      </c>
      <c r="J21" s="39">
        <v>3628000</v>
      </c>
      <c r="K21" s="39">
        <v>148000</v>
      </c>
      <c r="L21" s="39">
        <v>1430667</v>
      </c>
      <c r="M21" s="39">
        <v>148000</v>
      </c>
      <c r="N21" s="39">
        <v>1430667</v>
      </c>
      <c r="O21" s="39">
        <v>39.43</v>
      </c>
    </row>
    <row r="22" spans="1:15" x14ac:dyDescent="0.25">
      <c r="A22" t="s">
        <v>2368</v>
      </c>
      <c r="B22" t="s">
        <v>245</v>
      </c>
      <c r="C22" s="24" t="s">
        <v>1906</v>
      </c>
      <c r="D22" s="24" t="s">
        <v>1905</v>
      </c>
      <c r="E22" s="39">
        <v>8387000</v>
      </c>
      <c r="G22" s="39">
        <v>0</v>
      </c>
      <c r="H22" s="39">
        <v>8387000</v>
      </c>
      <c r="I22" s="39">
        <v>0</v>
      </c>
      <c r="J22" s="39">
        <v>8387000</v>
      </c>
      <c r="K22" s="39">
        <v>691761</v>
      </c>
      <c r="L22" s="39">
        <v>5805044</v>
      </c>
      <c r="M22" s="39">
        <v>691761</v>
      </c>
      <c r="N22" s="39">
        <v>5805044</v>
      </c>
      <c r="O22" s="39">
        <v>69.209999999999994</v>
      </c>
    </row>
    <row r="23" spans="1:15" x14ac:dyDescent="0.25">
      <c r="A23" t="s">
        <v>2368</v>
      </c>
      <c r="B23" t="s">
        <v>486</v>
      </c>
      <c r="C23" s="24" t="s">
        <v>485</v>
      </c>
      <c r="D23" s="24" t="s">
        <v>1565</v>
      </c>
      <c r="E23" s="39">
        <v>114483000</v>
      </c>
      <c r="G23" s="39">
        <v>0</v>
      </c>
      <c r="H23" s="39">
        <v>114483000</v>
      </c>
      <c r="I23" s="39">
        <v>0</v>
      </c>
      <c r="J23" s="39">
        <v>114483000</v>
      </c>
      <c r="K23" s="39">
        <v>4401680</v>
      </c>
      <c r="L23" s="39">
        <v>71512878</v>
      </c>
      <c r="M23" s="39">
        <v>4401680</v>
      </c>
      <c r="N23" s="39">
        <v>71512878</v>
      </c>
      <c r="O23" s="39">
        <v>62.47</v>
      </c>
    </row>
    <row r="24" spans="1:15" x14ac:dyDescent="0.25">
      <c r="A24" t="s">
        <v>2368</v>
      </c>
      <c r="B24" t="s">
        <v>236</v>
      </c>
      <c r="C24" s="24" t="s">
        <v>479</v>
      </c>
      <c r="D24" s="24" t="s">
        <v>243</v>
      </c>
      <c r="E24" s="39">
        <v>561457000</v>
      </c>
      <c r="G24" s="39">
        <v>0</v>
      </c>
      <c r="H24" s="39">
        <v>561457000</v>
      </c>
      <c r="I24" s="39">
        <v>0</v>
      </c>
      <c r="J24" s="39">
        <v>561457000</v>
      </c>
      <c r="K24" s="39">
        <v>0</v>
      </c>
      <c r="L24" s="39">
        <v>467871443</v>
      </c>
      <c r="M24" s="39">
        <v>0</v>
      </c>
      <c r="N24" s="39">
        <v>467871443</v>
      </c>
      <c r="O24" s="39">
        <v>83.33</v>
      </c>
    </row>
    <row r="25" spans="1:15" x14ac:dyDescent="0.25">
      <c r="A25" t="s">
        <v>2368</v>
      </c>
      <c r="B25" t="s">
        <v>230</v>
      </c>
      <c r="C25" s="24" t="s">
        <v>476</v>
      </c>
      <c r="D25" s="24" t="s">
        <v>482</v>
      </c>
      <c r="E25" s="39">
        <v>483512000</v>
      </c>
      <c r="G25" s="39">
        <v>-52000000</v>
      </c>
      <c r="H25" s="39">
        <v>431512000</v>
      </c>
      <c r="I25" s="39">
        <v>0</v>
      </c>
      <c r="J25" s="39">
        <v>431512000</v>
      </c>
      <c r="K25" s="39">
        <v>0</v>
      </c>
      <c r="L25" s="39">
        <v>29506007</v>
      </c>
      <c r="M25" s="39">
        <v>0</v>
      </c>
      <c r="N25" s="39">
        <v>29506007</v>
      </c>
      <c r="O25" s="39">
        <v>6.84</v>
      </c>
    </row>
    <row r="26" spans="1:15" x14ac:dyDescent="0.25">
      <c r="A26" t="s">
        <v>2368</v>
      </c>
      <c r="B26" t="s">
        <v>227</v>
      </c>
      <c r="C26" s="24" t="s">
        <v>1564</v>
      </c>
      <c r="D26" s="24" t="s">
        <v>480</v>
      </c>
      <c r="E26" s="39">
        <v>232081000</v>
      </c>
      <c r="G26" s="39">
        <v>0</v>
      </c>
      <c r="H26" s="39">
        <v>232081000</v>
      </c>
      <c r="I26" s="39">
        <v>0</v>
      </c>
      <c r="J26" s="39">
        <v>232081000</v>
      </c>
      <c r="K26" s="39">
        <v>9979337</v>
      </c>
      <c r="L26" s="39">
        <v>106942011</v>
      </c>
      <c r="M26" s="39">
        <v>9979337</v>
      </c>
      <c r="N26" s="39">
        <v>106942011</v>
      </c>
      <c r="O26" s="39">
        <v>46.08</v>
      </c>
    </row>
    <row r="27" spans="1:15" x14ac:dyDescent="0.25">
      <c r="A27" t="s">
        <v>2368</v>
      </c>
      <c r="B27" t="s">
        <v>474</v>
      </c>
      <c r="C27" s="24" t="s">
        <v>473</v>
      </c>
      <c r="D27" s="24" t="s">
        <v>1563</v>
      </c>
      <c r="E27" s="39">
        <v>1076431000</v>
      </c>
      <c r="G27" s="39">
        <v>0</v>
      </c>
      <c r="H27" s="39">
        <v>1076431000</v>
      </c>
      <c r="I27" s="39">
        <v>0</v>
      </c>
      <c r="J27" s="39">
        <v>1076431000</v>
      </c>
      <c r="K27" s="39">
        <v>84042997</v>
      </c>
      <c r="L27" s="39">
        <v>697079607</v>
      </c>
      <c r="M27" s="39">
        <v>84042997</v>
      </c>
      <c r="N27" s="39">
        <v>697079607</v>
      </c>
      <c r="O27" s="39">
        <v>64.760000000000005</v>
      </c>
    </row>
    <row r="28" spans="1:15" x14ac:dyDescent="0.25">
      <c r="A28" t="s">
        <v>2368</v>
      </c>
      <c r="B28" t="s">
        <v>224</v>
      </c>
      <c r="C28" s="24" t="s">
        <v>1562</v>
      </c>
      <c r="D28" s="24" t="s">
        <v>1561</v>
      </c>
      <c r="E28" s="39">
        <v>129772000</v>
      </c>
      <c r="G28" s="39">
        <v>0</v>
      </c>
      <c r="H28" s="39">
        <v>129772000</v>
      </c>
      <c r="I28" s="39">
        <v>0</v>
      </c>
      <c r="J28" s="39">
        <v>129772000</v>
      </c>
      <c r="K28" s="39">
        <v>9592740</v>
      </c>
      <c r="L28" s="39">
        <v>80180675</v>
      </c>
      <c r="M28" s="39">
        <v>9592740</v>
      </c>
      <c r="N28" s="39">
        <v>80180675</v>
      </c>
      <c r="O28" s="39">
        <v>61.79</v>
      </c>
    </row>
    <row r="29" spans="1:15" x14ac:dyDescent="0.25">
      <c r="A29" t="s">
        <v>2368</v>
      </c>
      <c r="B29" t="s">
        <v>1560</v>
      </c>
      <c r="C29" s="24" t="s">
        <v>1559</v>
      </c>
      <c r="D29" s="24" t="s">
        <v>1558</v>
      </c>
      <c r="E29" s="39">
        <v>4442000</v>
      </c>
      <c r="G29" s="39">
        <v>0</v>
      </c>
      <c r="H29" s="39">
        <v>4442000</v>
      </c>
      <c r="I29" s="39">
        <v>0</v>
      </c>
      <c r="J29" s="39">
        <v>4442000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x14ac:dyDescent="0.25">
      <c r="A30" t="s">
        <v>2368</v>
      </c>
      <c r="B30" t="s">
        <v>1557</v>
      </c>
      <c r="C30" s="24" t="s">
        <v>1556</v>
      </c>
      <c r="D30" s="24" t="s">
        <v>475</v>
      </c>
      <c r="E30" s="39">
        <v>0</v>
      </c>
      <c r="G30" s="39">
        <v>52000000</v>
      </c>
      <c r="H30" s="39">
        <v>52000000</v>
      </c>
      <c r="I30" s="39">
        <v>0</v>
      </c>
      <c r="J30" s="39">
        <v>52000000</v>
      </c>
      <c r="K30" s="39">
        <v>0</v>
      </c>
      <c r="L30" s="39">
        <v>50773108</v>
      </c>
      <c r="M30" s="39">
        <v>0</v>
      </c>
      <c r="N30" s="39">
        <v>50773108</v>
      </c>
      <c r="O30" s="39">
        <v>97.64</v>
      </c>
    </row>
    <row r="31" spans="1:15" x14ac:dyDescent="0.25">
      <c r="A31" t="s">
        <v>2368</v>
      </c>
      <c r="B31" t="s">
        <v>1555</v>
      </c>
      <c r="C31" s="24" t="s">
        <v>1554</v>
      </c>
      <c r="D31" s="24" t="s">
        <v>1553</v>
      </c>
      <c r="E31" s="39">
        <v>18461000</v>
      </c>
      <c r="G31" s="39">
        <v>0</v>
      </c>
      <c r="H31" s="39">
        <v>18461000</v>
      </c>
      <c r="I31" s="39">
        <v>0</v>
      </c>
      <c r="J31" s="39">
        <v>18461000</v>
      </c>
      <c r="K31" s="39">
        <v>911253</v>
      </c>
      <c r="L31" s="39">
        <v>8382968</v>
      </c>
      <c r="M31" s="39">
        <v>911253</v>
      </c>
      <c r="N31" s="39">
        <v>8382968</v>
      </c>
      <c r="O31" s="39">
        <v>45.41</v>
      </c>
    </row>
    <row r="32" spans="1:15" x14ac:dyDescent="0.25">
      <c r="A32" t="s">
        <v>2368</v>
      </c>
      <c r="B32" t="s">
        <v>1552</v>
      </c>
      <c r="C32" s="24" t="s">
        <v>1551</v>
      </c>
      <c r="D32" s="24" t="s">
        <v>1550</v>
      </c>
      <c r="E32" s="39">
        <v>63021000</v>
      </c>
      <c r="G32" s="39">
        <v>0</v>
      </c>
      <c r="H32" s="39">
        <v>63021000</v>
      </c>
      <c r="I32" s="39">
        <v>0</v>
      </c>
      <c r="J32" s="39">
        <v>63021000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x14ac:dyDescent="0.25">
      <c r="A33" t="s">
        <v>2368</v>
      </c>
      <c r="B33" t="s">
        <v>221</v>
      </c>
      <c r="C33" s="24" t="s">
        <v>471</v>
      </c>
      <c r="D33" s="24" t="s">
        <v>470</v>
      </c>
      <c r="E33" s="39">
        <v>266000000</v>
      </c>
      <c r="G33" s="39">
        <v>69000000</v>
      </c>
      <c r="H33" s="39">
        <v>335000000</v>
      </c>
      <c r="I33" s="39">
        <v>0</v>
      </c>
      <c r="J33" s="39">
        <v>335000000</v>
      </c>
      <c r="K33" s="39">
        <v>0</v>
      </c>
      <c r="L33" s="39">
        <v>265940000</v>
      </c>
      <c r="M33" s="39">
        <v>23800000</v>
      </c>
      <c r="N33" s="39">
        <v>180446666</v>
      </c>
      <c r="O33" s="39">
        <v>53.86</v>
      </c>
    </row>
    <row r="34" spans="1:15" x14ac:dyDescent="0.25">
      <c r="A34" t="s">
        <v>2368</v>
      </c>
      <c r="B34" t="s">
        <v>218</v>
      </c>
      <c r="C34" s="24" t="s">
        <v>469</v>
      </c>
      <c r="D34" s="24" t="s">
        <v>216</v>
      </c>
      <c r="E34" s="39">
        <v>150000000</v>
      </c>
      <c r="G34" s="39">
        <v>69000000</v>
      </c>
      <c r="H34" s="39">
        <v>219000000</v>
      </c>
      <c r="I34" s="39">
        <v>0</v>
      </c>
      <c r="J34" s="39">
        <v>219000000</v>
      </c>
      <c r="K34" s="39">
        <v>0</v>
      </c>
      <c r="L34" s="39">
        <v>149960000</v>
      </c>
      <c r="M34" s="39">
        <v>15600000</v>
      </c>
      <c r="N34" s="39">
        <v>95113333</v>
      </c>
      <c r="O34" s="39">
        <v>43.43</v>
      </c>
    </row>
    <row r="35" spans="1:15" x14ac:dyDescent="0.25">
      <c r="A35" t="s">
        <v>2368</v>
      </c>
      <c r="B35" t="s">
        <v>1549</v>
      </c>
      <c r="C35" s="24" t="s">
        <v>1548</v>
      </c>
      <c r="D35" s="24" t="s">
        <v>1547</v>
      </c>
      <c r="E35" s="39">
        <v>150000000</v>
      </c>
      <c r="G35" s="39">
        <v>69000000</v>
      </c>
      <c r="H35" s="39">
        <v>219000000</v>
      </c>
      <c r="I35" s="39">
        <v>0</v>
      </c>
      <c r="J35" s="39">
        <v>219000000</v>
      </c>
      <c r="K35" s="39">
        <v>0</v>
      </c>
      <c r="L35" s="39">
        <v>149960000</v>
      </c>
      <c r="M35" s="39">
        <v>15600000</v>
      </c>
      <c r="N35" s="39">
        <v>95113333</v>
      </c>
      <c r="O35" s="39">
        <v>43.43</v>
      </c>
    </row>
    <row r="36" spans="1:15" x14ac:dyDescent="0.25">
      <c r="A36" t="s">
        <v>2368</v>
      </c>
      <c r="B36" t="s">
        <v>468</v>
      </c>
      <c r="C36" s="24" t="s">
        <v>467</v>
      </c>
      <c r="D36" s="24" t="s">
        <v>1904</v>
      </c>
      <c r="E36" s="39">
        <v>116000000</v>
      </c>
      <c r="G36" s="39">
        <v>0</v>
      </c>
      <c r="H36" s="39">
        <v>116000000</v>
      </c>
      <c r="I36" s="39">
        <v>0</v>
      </c>
      <c r="J36" s="39">
        <v>116000000</v>
      </c>
      <c r="K36" s="39">
        <v>0</v>
      </c>
      <c r="L36" s="39">
        <v>115980000</v>
      </c>
      <c r="M36" s="39">
        <v>8200000</v>
      </c>
      <c r="N36" s="39">
        <v>85333333</v>
      </c>
      <c r="O36" s="39">
        <v>73.56</v>
      </c>
    </row>
    <row r="37" spans="1:15" x14ac:dyDescent="0.25">
      <c r="A37" t="s">
        <v>2368</v>
      </c>
      <c r="B37" t="s">
        <v>212</v>
      </c>
      <c r="C37" s="24" t="s">
        <v>463</v>
      </c>
      <c r="D37" s="24" t="s">
        <v>1546</v>
      </c>
      <c r="E37" s="39">
        <v>2268866000</v>
      </c>
      <c r="G37" s="39">
        <v>0</v>
      </c>
      <c r="H37" s="39">
        <v>2268866000</v>
      </c>
      <c r="I37" s="39">
        <v>0</v>
      </c>
      <c r="J37" s="39">
        <v>2268866000</v>
      </c>
      <c r="K37" s="39">
        <v>155603612</v>
      </c>
      <c r="L37" s="39">
        <v>1370156245</v>
      </c>
      <c r="M37" s="39">
        <v>155603612</v>
      </c>
      <c r="N37" s="39">
        <v>1370156245</v>
      </c>
      <c r="O37" s="39">
        <v>60.39</v>
      </c>
    </row>
    <row r="38" spans="1:15" x14ac:dyDescent="0.25">
      <c r="A38" t="s">
        <v>2368</v>
      </c>
      <c r="B38" t="s">
        <v>209</v>
      </c>
      <c r="C38" s="24" t="s">
        <v>461</v>
      </c>
      <c r="D38" s="24" t="s">
        <v>207</v>
      </c>
      <c r="E38" s="39">
        <v>1125285000</v>
      </c>
      <c r="G38" s="39">
        <v>-27545000</v>
      </c>
      <c r="H38" s="39">
        <v>1097740000</v>
      </c>
      <c r="I38" s="39">
        <v>0</v>
      </c>
      <c r="J38" s="39">
        <v>1097740000</v>
      </c>
      <c r="K38" s="39">
        <v>77518593</v>
      </c>
      <c r="L38" s="39">
        <v>681882382</v>
      </c>
      <c r="M38" s="39">
        <v>77518593</v>
      </c>
      <c r="N38" s="39">
        <v>681882382</v>
      </c>
      <c r="O38" s="39">
        <v>62.12</v>
      </c>
    </row>
    <row r="39" spans="1:15" x14ac:dyDescent="0.25">
      <c r="A39" t="s">
        <v>2368</v>
      </c>
      <c r="B39" t="s">
        <v>206</v>
      </c>
      <c r="C39" s="24" t="s">
        <v>460</v>
      </c>
      <c r="D39" s="24" t="s">
        <v>1545</v>
      </c>
      <c r="E39" s="39">
        <v>150549000</v>
      </c>
      <c r="G39" s="39">
        <v>0</v>
      </c>
      <c r="H39" s="39">
        <v>150549000</v>
      </c>
      <c r="I39" s="39">
        <v>0</v>
      </c>
      <c r="J39" s="39">
        <v>150549000</v>
      </c>
      <c r="K39" s="39">
        <v>0</v>
      </c>
      <c r="L39" s="39">
        <v>15511470</v>
      </c>
      <c r="M39" s="39">
        <v>0</v>
      </c>
      <c r="N39" s="39">
        <v>15511470</v>
      </c>
      <c r="O39" s="39">
        <v>10.3</v>
      </c>
    </row>
    <row r="40" spans="1:15" x14ac:dyDescent="0.25">
      <c r="A40" t="s">
        <v>2368</v>
      </c>
      <c r="B40" t="s">
        <v>203</v>
      </c>
      <c r="C40" s="24" t="s">
        <v>459</v>
      </c>
      <c r="D40" s="24" t="s">
        <v>201</v>
      </c>
      <c r="E40" s="39">
        <v>289221000</v>
      </c>
      <c r="G40" s="39">
        <v>0</v>
      </c>
      <c r="H40" s="39">
        <v>289221000</v>
      </c>
      <c r="I40" s="39">
        <v>0</v>
      </c>
      <c r="J40" s="39">
        <v>289221000</v>
      </c>
      <c r="K40" s="39">
        <v>24458275</v>
      </c>
      <c r="L40" s="39">
        <v>206207605</v>
      </c>
      <c r="M40" s="39">
        <v>24458275</v>
      </c>
      <c r="N40" s="39">
        <v>206207605</v>
      </c>
      <c r="O40" s="39">
        <v>71.3</v>
      </c>
    </row>
    <row r="41" spans="1:15" x14ac:dyDescent="0.25">
      <c r="A41" t="s">
        <v>2368</v>
      </c>
      <c r="B41" t="s">
        <v>200</v>
      </c>
      <c r="C41" s="24" t="s">
        <v>458</v>
      </c>
      <c r="D41" s="24" t="s">
        <v>457</v>
      </c>
      <c r="E41" s="39">
        <v>414813000</v>
      </c>
      <c r="G41" s="39">
        <v>0</v>
      </c>
      <c r="H41" s="39">
        <v>414813000</v>
      </c>
      <c r="I41" s="39">
        <v>0</v>
      </c>
      <c r="J41" s="39">
        <v>414813000</v>
      </c>
      <c r="K41" s="39">
        <v>35943940</v>
      </c>
      <c r="L41" s="39">
        <v>290969907</v>
      </c>
      <c r="M41" s="39">
        <v>35943940</v>
      </c>
      <c r="N41" s="39">
        <v>290969907</v>
      </c>
      <c r="O41" s="39">
        <v>70.14</v>
      </c>
    </row>
    <row r="42" spans="1:15" x14ac:dyDescent="0.25">
      <c r="A42" t="s">
        <v>2368</v>
      </c>
      <c r="B42" t="s">
        <v>456</v>
      </c>
      <c r="C42" s="24" t="s">
        <v>455</v>
      </c>
      <c r="D42" s="24" t="s">
        <v>454</v>
      </c>
      <c r="E42" s="39">
        <v>27545000</v>
      </c>
      <c r="G42" s="39">
        <v>-27545000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</row>
    <row r="43" spans="1:15" x14ac:dyDescent="0.25">
      <c r="A43" t="s">
        <v>2368</v>
      </c>
      <c r="B43" t="s">
        <v>197</v>
      </c>
      <c r="C43" s="24" t="s">
        <v>453</v>
      </c>
      <c r="D43" s="24" t="s">
        <v>1544</v>
      </c>
      <c r="E43" s="39">
        <v>243157000</v>
      </c>
      <c r="G43" s="39">
        <v>0</v>
      </c>
      <c r="H43" s="39">
        <v>243157000</v>
      </c>
      <c r="I43" s="39">
        <v>0</v>
      </c>
      <c r="J43" s="39">
        <v>243157000</v>
      </c>
      <c r="K43" s="39">
        <v>17116378</v>
      </c>
      <c r="L43" s="39">
        <v>169193400</v>
      </c>
      <c r="M43" s="39">
        <v>17116378</v>
      </c>
      <c r="N43" s="39">
        <v>169193400</v>
      </c>
      <c r="O43" s="39">
        <v>69.58</v>
      </c>
    </row>
    <row r="44" spans="1:15" x14ac:dyDescent="0.25">
      <c r="A44" t="s">
        <v>2368</v>
      </c>
      <c r="B44" t="s">
        <v>194</v>
      </c>
      <c r="C44" s="24" t="s">
        <v>451</v>
      </c>
      <c r="D44" s="24" t="s">
        <v>1543</v>
      </c>
      <c r="E44" s="39">
        <v>1143581000</v>
      </c>
      <c r="G44" s="39">
        <v>27545000</v>
      </c>
      <c r="H44" s="39">
        <v>1171126000</v>
      </c>
      <c r="I44" s="39">
        <v>0</v>
      </c>
      <c r="J44" s="39">
        <v>1171126000</v>
      </c>
      <c r="K44" s="39">
        <v>78085019</v>
      </c>
      <c r="L44" s="39">
        <v>688273863</v>
      </c>
      <c r="M44" s="39">
        <v>78085019</v>
      </c>
      <c r="N44" s="39">
        <v>688273863</v>
      </c>
      <c r="O44" s="39">
        <v>58.77</v>
      </c>
    </row>
    <row r="45" spans="1:15" x14ac:dyDescent="0.25">
      <c r="A45" t="s">
        <v>2368</v>
      </c>
      <c r="B45" t="s">
        <v>191</v>
      </c>
      <c r="C45" s="24" t="s">
        <v>450</v>
      </c>
      <c r="D45" s="24" t="s">
        <v>1542</v>
      </c>
      <c r="E45" s="39">
        <v>461355000</v>
      </c>
      <c r="G45" s="39">
        <v>0</v>
      </c>
      <c r="H45" s="39">
        <v>461355000</v>
      </c>
      <c r="I45" s="39">
        <v>0</v>
      </c>
      <c r="J45" s="39">
        <v>461355000</v>
      </c>
      <c r="K45" s="39">
        <v>23171741</v>
      </c>
      <c r="L45" s="39">
        <v>206690010</v>
      </c>
      <c r="M45" s="39">
        <v>23171741</v>
      </c>
      <c r="N45" s="39">
        <v>206690010</v>
      </c>
      <c r="O45" s="39">
        <v>44.8</v>
      </c>
    </row>
    <row r="46" spans="1:15" x14ac:dyDescent="0.25">
      <c r="A46" t="s">
        <v>2368</v>
      </c>
      <c r="B46" t="s">
        <v>188</v>
      </c>
      <c r="C46" s="24" t="s">
        <v>449</v>
      </c>
      <c r="D46" s="24" t="s">
        <v>1541</v>
      </c>
      <c r="E46" s="39">
        <v>344031000</v>
      </c>
      <c r="G46" s="39">
        <v>0</v>
      </c>
      <c r="H46" s="39">
        <v>344031000</v>
      </c>
      <c r="I46" s="39">
        <v>0</v>
      </c>
      <c r="J46" s="39">
        <v>344031000</v>
      </c>
      <c r="K46" s="39">
        <v>29189100</v>
      </c>
      <c r="L46" s="39">
        <v>232486950</v>
      </c>
      <c r="M46" s="39">
        <v>29189100</v>
      </c>
      <c r="N46" s="39">
        <v>232486950</v>
      </c>
      <c r="O46" s="39">
        <v>67.58</v>
      </c>
    </row>
    <row r="47" spans="1:15" x14ac:dyDescent="0.25">
      <c r="A47" t="s">
        <v>2368</v>
      </c>
      <c r="B47" t="s">
        <v>448</v>
      </c>
      <c r="C47" s="24" t="s">
        <v>447</v>
      </c>
      <c r="D47" s="24" t="s">
        <v>1870</v>
      </c>
      <c r="E47" s="39">
        <v>33739000</v>
      </c>
      <c r="G47" s="39">
        <v>0</v>
      </c>
      <c r="H47" s="39">
        <v>33739000</v>
      </c>
      <c r="I47" s="39">
        <v>0</v>
      </c>
      <c r="J47" s="39">
        <v>33739000</v>
      </c>
      <c r="K47" s="39">
        <v>2079236</v>
      </c>
      <c r="L47" s="39">
        <v>18825448</v>
      </c>
      <c r="M47" s="39">
        <v>2079236</v>
      </c>
      <c r="N47" s="39">
        <v>18825448</v>
      </c>
      <c r="O47" s="39">
        <v>55.8</v>
      </c>
    </row>
    <row r="48" spans="1:15" x14ac:dyDescent="0.25">
      <c r="A48" t="s">
        <v>2368</v>
      </c>
      <c r="B48" t="s">
        <v>185</v>
      </c>
      <c r="C48" s="24" t="s">
        <v>1903</v>
      </c>
      <c r="D48" s="24" t="s">
        <v>1902</v>
      </c>
      <c r="E48" s="39">
        <v>0</v>
      </c>
      <c r="G48" s="39">
        <v>27545000</v>
      </c>
      <c r="H48" s="39">
        <v>27545000</v>
      </c>
      <c r="I48" s="39">
        <v>0</v>
      </c>
      <c r="J48" s="39">
        <v>27545000</v>
      </c>
      <c r="K48" s="39">
        <v>2231387</v>
      </c>
      <c r="L48" s="39">
        <v>18573842</v>
      </c>
      <c r="M48" s="39">
        <v>2231387</v>
      </c>
      <c r="N48" s="39">
        <v>18573842</v>
      </c>
      <c r="O48" s="39">
        <v>67.430000000000007</v>
      </c>
    </row>
    <row r="49" spans="1:15" x14ac:dyDescent="0.25">
      <c r="A49" t="s">
        <v>2368</v>
      </c>
      <c r="B49" t="s">
        <v>179</v>
      </c>
      <c r="C49" s="24" t="s">
        <v>443</v>
      </c>
      <c r="D49" s="24" t="s">
        <v>444</v>
      </c>
      <c r="E49" s="39">
        <v>182369000</v>
      </c>
      <c r="G49" s="39">
        <v>0</v>
      </c>
      <c r="H49" s="39">
        <v>182369000</v>
      </c>
      <c r="I49" s="39">
        <v>0</v>
      </c>
      <c r="J49" s="39">
        <v>182369000</v>
      </c>
      <c r="K49" s="39">
        <v>12837283</v>
      </c>
      <c r="L49" s="39">
        <v>126893088</v>
      </c>
      <c r="M49" s="39">
        <v>12837283</v>
      </c>
      <c r="N49" s="39">
        <v>126893088</v>
      </c>
      <c r="O49" s="39">
        <v>69.58</v>
      </c>
    </row>
    <row r="50" spans="1:15" x14ac:dyDescent="0.25">
      <c r="A50" t="s">
        <v>2368</v>
      </c>
      <c r="B50" t="s">
        <v>1540</v>
      </c>
      <c r="C50" s="24" t="s">
        <v>1539</v>
      </c>
      <c r="D50" s="24" t="s">
        <v>442</v>
      </c>
      <c r="E50" s="39">
        <v>121582000</v>
      </c>
      <c r="G50" s="39">
        <v>0</v>
      </c>
      <c r="H50" s="39">
        <v>121582000</v>
      </c>
      <c r="I50" s="39">
        <v>0</v>
      </c>
      <c r="J50" s="39">
        <v>121582000</v>
      </c>
      <c r="K50" s="39">
        <v>8558189</v>
      </c>
      <c r="L50" s="39">
        <v>84596091</v>
      </c>
      <c r="M50" s="39">
        <v>8558189</v>
      </c>
      <c r="N50" s="39">
        <v>84596091</v>
      </c>
      <c r="O50" s="39">
        <v>69.58</v>
      </c>
    </row>
    <row r="51" spans="1:15" x14ac:dyDescent="0.25">
      <c r="A51" t="s">
        <v>2368</v>
      </c>
      <c r="B51" t="s">
        <v>1538</v>
      </c>
      <c r="C51" s="24" t="s">
        <v>1537</v>
      </c>
      <c r="D51" s="24" t="s">
        <v>1536</v>
      </c>
      <c r="E51" s="39">
        <v>505000</v>
      </c>
      <c r="G51" s="39">
        <v>0</v>
      </c>
      <c r="H51" s="39">
        <v>505000</v>
      </c>
      <c r="I51" s="39">
        <v>0</v>
      </c>
      <c r="J51" s="39">
        <v>505000</v>
      </c>
      <c r="K51" s="39">
        <v>18083</v>
      </c>
      <c r="L51" s="39">
        <v>208434</v>
      </c>
      <c r="M51" s="39">
        <v>18083</v>
      </c>
      <c r="N51" s="39">
        <v>208434</v>
      </c>
      <c r="O51" s="39">
        <v>41.27</v>
      </c>
    </row>
    <row r="52" spans="1:15" x14ac:dyDescent="0.25">
      <c r="A52" t="s">
        <v>2368</v>
      </c>
      <c r="B52" t="s">
        <v>176</v>
      </c>
      <c r="C52" s="24" t="s">
        <v>441</v>
      </c>
      <c r="D52" s="24" t="s">
        <v>440</v>
      </c>
      <c r="E52" s="39">
        <v>1878000000</v>
      </c>
      <c r="G52" s="39">
        <v>-24633655</v>
      </c>
      <c r="H52" s="39">
        <v>1853366345</v>
      </c>
      <c r="I52" s="39">
        <v>0</v>
      </c>
      <c r="J52" s="39">
        <v>1853366345</v>
      </c>
      <c r="K52" s="39">
        <v>321805681</v>
      </c>
      <c r="L52" s="39">
        <v>1361069237</v>
      </c>
      <c r="M52" s="39">
        <v>93329597</v>
      </c>
      <c r="N52" s="39">
        <v>547660215</v>
      </c>
      <c r="O52" s="39">
        <v>29.55</v>
      </c>
    </row>
    <row r="53" spans="1:15" x14ac:dyDescent="0.25">
      <c r="A53" t="s">
        <v>2368</v>
      </c>
      <c r="B53" t="s">
        <v>173</v>
      </c>
      <c r="C53" s="24" t="s">
        <v>439</v>
      </c>
      <c r="D53" s="24" t="s">
        <v>1535</v>
      </c>
      <c r="E53" s="39">
        <v>278500000</v>
      </c>
      <c r="G53" s="39">
        <v>0</v>
      </c>
      <c r="H53" s="39">
        <v>278500000</v>
      </c>
      <c r="I53" s="39">
        <v>0</v>
      </c>
      <c r="J53" s="39">
        <v>278500000</v>
      </c>
      <c r="K53" s="39">
        <v>35875900</v>
      </c>
      <c r="L53" s="39">
        <v>93759245</v>
      </c>
      <c r="M53" s="39">
        <v>5342623</v>
      </c>
      <c r="N53" s="39">
        <v>21726056</v>
      </c>
      <c r="O53" s="39">
        <v>7.8</v>
      </c>
    </row>
    <row r="54" spans="1:15" x14ac:dyDescent="0.25">
      <c r="A54" t="s">
        <v>2368</v>
      </c>
      <c r="B54" t="s">
        <v>170</v>
      </c>
      <c r="C54" s="24" t="s">
        <v>1724</v>
      </c>
      <c r="D54" s="24" t="s">
        <v>1723</v>
      </c>
      <c r="E54" s="39">
        <v>6500000</v>
      </c>
      <c r="G54" s="39">
        <v>0</v>
      </c>
      <c r="H54" s="39">
        <v>6500000</v>
      </c>
      <c r="I54" s="39">
        <v>0</v>
      </c>
      <c r="J54" s="39">
        <v>6500000</v>
      </c>
      <c r="K54" s="39">
        <v>0</v>
      </c>
      <c r="L54" s="39">
        <v>1718000</v>
      </c>
      <c r="M54" s="39">
        <v>1718000</v>
      </c>
      <c r="N54" s="39">
        <v>1718000</v>
      </c>
      <c r="O54" s="39">
        <v>26.43</v>
      </c>
    </row>
    <row r="55" spans="1:15" x14ac:dyDescent="0.25">
      <c r="A55" t="s">
        <v>2368</v>
      </c>
      <c r="B55" t="s">
        <v>167</v>
      </c>
      <c r="C55" s="24" t="s">
        <v>437</v>
      </c>
      <c r="D55" s="24" t="s">
        <v>434</v>
      </c>
      <c r="E55" s="39">
        <v>180000000</v>
      </c>
      <c r="G55" s="39">
        <v>0</v>
      </c>
      <c r="H55" s="39">
        <v>180000000</v>
      </c>
      <c r="I55" s="39">
        <v>0</v>
      </c>
      <c r="J55" s="39">
        <v>180000000</v>
      </c>
      <c r="K55" s="39">
        <v>35875900</v>
      </c>
      <c r="L55" s="39">
        <v>39186620</v>
      </c>
      <c r="M55" s="39">
        <v>0</v>
      </c>
      <c r="N55" s="39">
        <v>977680</v>
      </c>
      <c r="O55" s="39">
        <v>0.54</v>
      </c>
    </row>
    <row r="56" spans="1:15" x14ac:dyDescent="0.25">
      <c r="A56" t="s">
        <v>2368</v>
      </c>
      <c r="B56" t="s">
        <v>164</v>
      </c>
      <c r="C56" s="24" t="s">
        <v>435</v>
      </c>
      <c r="D56" s="24" t="s">
        <v>1534</v>
      </c>
      <c r="E56" s="39">
        <v>42000000</v>
      </c>
      <c r="G56" s="39">
        <v>0</v>
      </c>
      <c r="H56" s="39">
        <v>42000000</v>
      </c>
      <c r="I56" s="39">
        <v>0</v>
      </c>
      <c r="J56" s="39">
        <v>42000000</v>
      </c>
      <c r="K56" s="39">
        <v>0</v>
      </c>
      <c r="L56" s="39">
        <v>40000000</v>
      </c>
      <c r="M56" s="39">
        <v>3624623</v>
      </c>
      <c r="N56" s="39">
        <v>17230376</v>
      </c>
      <c r="O56" s="39">
        <v>41.02</v>
      </c>
    </row>
    <row r="57" spans="1:15" x14ac:dyDescent="0.25">
      <c r="A57" t="s">
        <v>2368</v>
      </c>
      <c r="B57" t="s">
        <v>161</v>
      </c>
      <c r="C57" s="24" t="s">
        <v>433</v>
      </c>
      <c r="D57" s="24" t="s">
        <v>436</v>
      </c>
      <c r="E57" s="39">
        <v>50000000</v>
      </c>
      <c r="G57" s="39">
        <v>0</v>
      </c>
      <c r="H57" s="39">
        <v>50000000</v>
      </c>
      <c r="I57" s="39">
        <v>0</v>
      </c>
      <c r="J57" s="39">
        <v>50000000</v>
      </c>
      <c r="K57" s="39">
        <v>0</v>
      </c>
      <c r="L57" s="39">
        <v>12854625</v>
      </c>
      <c r="M57" s="39">
        <v>0</v>
      </c>
      <c r="N57" s="39">
        <v>1800000</v>
      </c>
      <c r="O57" s="39">
        <v>3.6</v>
      </c>
    </row>
    <row r="58" spans="1:15" x14ac:dyDescent="0.25">
      <c r="A58" t="s">
        <v>2368</v>
      </c>
      <c r="B58" t="s">
        <v>158</v>
      </c>
      <c r="C58" s="24" t="s">
        <v>428</v>
      </c>
      <c r="D58" s="24" t="s">
        <v>1533</v>
      </c>
      <c r="E58" s="39">
        <v>1598500000</v>
      </c>
      <c r="G58" s="39">
        <v>-24633655</v>
      </c>
      <c r="H58" s="39">
        <v>1573866345</v>
      </c>
      <c r="I58" s="39">
        <v>0</v>
      </c>
      <c r="J58" s="39">
        <v>1573866345</v>
      </c>
      <c r="K58" s="39">
        <v>285929781</v>
      </c>
      <c r="L58" s="39">
        <v>1266309992</v>
      </c>
      <c r="M58" s="39">
        <v>87986974</v>
      </c>
      <c r="N58" s="39">
        <v>525534159</v>
      </c>
      <c r="O58" s="39">
        <v>33.39</v>
      </c>
    </row>
    <row r="59" spans="1:15" x14ac:dyDescent="0.25">
      <c r="A59" t="s">
        <v>2368</v>
      </c>
      <c r="B59" t="s">
        <v>149</v>
      </c>
      <c r="C59" s="24" t="s">
        <v>422</v>
      </c>
      <c r="D59" s="24" t="s">
        <v>1532</v>
      </c>
      <c r="E59" s="39">
        <v>231000000</v>
      </c>
      <c r="G59" s="39">
        <v>0</v>
      </c>
      <c r="H59" s="39">
        <v>231000000</v>
      </c>
      <c r="I59" s="39">
        <v>0</v>
      </c>
      <c r="J59" s="39">
        <v>231000000</v>
      </c>
      <c r="K59" s="39">
        <v>51002300</v>
      </c>
      <c r="L59" s="39">
        <v>199735232</v>
      </c>
      <c r="M59" s="39">
        <v>2102300</v>
      </c>
      <c r="N59" s="39">
        <v>37853152</v>
      </c>
      <c r="O59" s="39">
        <v>16.39</v>
      </c>
    </row>
    <row r="60" spans="1:15" x14ac:dyDescent="0.25">
      <c r="A60" t="s">
        <v>2368</v>
      </c>
      <c r="B60" t="s">
        <v>146</v>
      </c>
      <c r="C60" s="24" t="s">
        <v>420</v>
      </c>
      <c r="D60" s="24" t="s">
        <v>1531</v>
      </c>
      <c r="E60" s="39">
        <v>66000000</v>
      </c>
      <c r="G60" s="39">
        <v>0</v>
      </c>
      <c r="H60" s="39">
        <v>66000000</v>
      </c>
      <c r="I60" s="39">
        <v>0</v>
      </c>
      <c r="J60" s="39">
        <v>66000000</v>
      </c>
      <c r="K60" s="39">
        <v>0</v>
      </c>
      <c r="L60" s="39">
        <v>21604000</v>
      </c>
      <c r="M60" s="39">
        <v>7114051</v>
      </c>
      <c r="N60" s="39">
        <v>7514051</v>
      </c>
      <c r="O60" s="39">
        <v>11.38</v>
      </c>
    </row>
    <row r="61" spans="1:15" x14ac:dyDescent="0.25">
      <c r="A61" t="s">
        <v>2368</v>
      </c>
      <c r="B61" t="s">
        <v>143</v>
      </c>
      <c r="C61" s="24" t="s">
        <v>418</v>
      </c>
      <c r="D61" s="24" t="s">
        <v>419</v>
      </c>
      <c r="E61" s="39">
        <v>853000000</v>
      </c>
      <c r="G61" s="39">
        <v>20366345</v>
      </c>
      <c r="H61" s="39">
        <v>873366345</v>
      </c>
      <c r="I61" s="39">
        <v>0</v>
      </c>
      <c r="J61" s="39">
        <v>873366345</v>
      </c>
      <c r="K61" s="39">
        <v>227501331</v>
      </c>
      <c r="L61" s="39">
        <v>729566956</v>
      </c>
      <c r="M61" s="39">
        <v>48077273</v>
      </c>
      <c r="N61" s="39">
        <v>295845352</v>
      </c>
      <c r="O61" s="39">
        <v>33.869999999999997</v>
      </c>
    </row>
    <row r="62" spans="1:15" x14ac:dyDescent="0.25">
      <c r="A62" t="s">
        <v>2368</v>
      </c>
      <c r="B62" t="s">
        <v>1530</v>
      </c>
      <c r="C62" s="24" t="s">
        <v>1529</v>
      </c>
      <c r="D62" s="24" t="s">
        <v>1528</v>
      </c>
      <c r="E62" s="39">
        <v>853000000</v>
      </c>
      <c r="G62" s="39">
        <v>20366345</v>
      </c>
      <c r="H62" s="39">
        <v>873366345</v>
      </c>
      <c r="I62" s="39">
        <v>0</v>
      </c>
      <c r="J62" s="39">
        <v>873366345</v>
      </c>
      <c r="K62" s="39">
        <v>227501331</v>
      </c>
      <c r="L62" s="39">
        <v>729566956</v>
      </c>
      <c r="M62" s="39">
        <v>48077273</v>
      </c>
      <c r="N62" s="39">
        <v>295845352</v>
      </c>
      <c r="O62" s="39">
        <v>33.869999999999997</v>
      </c>
    </row>
    <row r="63" spans="1:15" x14ac:dyDescent="0.25">
      <c r="A63" t="s">
        <v>2368</v>
      </c>
      <c r="B63" t="s">
        <v>140</v>
      </c>
      <c r="C63" s="24" t="s">
        <v>417</v>
      </c>
      <c r="D63" s="24" t="s">
        <v>138</v>
      </c>
      <c r="E63" s="39">
        <v>87000000</v>
      </c>
      <c r="G63" s="39">
        <v>0</v>
      </c>
      <c r="H63" s="39">
        <v>87000000</v>
      </c>
      <c r="I63" s="39">
        <v>0</v>
      </c>
      <c r="J63" s="39">
        <v>87000000</v>
      </c>
      <c r="K63" s="39">
        <v>0</v>
      </c>
      <c r="L63" s="39">
        <v>85085774</v>
      </c>
      <c r="M63" s="39">
        <v>0</v>
      </c>
      <c r="N63" s="39">
        <v>85085774</v>
      </c>
      <c r="O63" s="39">
        <v>97.8</v>
      </c>
    </row>
    <row r="64" spans="1:15" x14ac:dyDescent="0.25">
      <c r="A64" t="s">
        <v>2368</v>
      </c>
      <c r="B64" t="s">
        <v>1527</v>
      </c>
      <c r="C64" s="24" t="s">
        <v>1526</v>
      </c>
      <c r="D64" s="24" t="s">
        <v>1525</v>
      </c>
      <c r="E64" s="39">
        <v>87000000</v>
      </c>
      <c r="G64" s="39">
        <v>0</v>
      </c>
      <c r="H64" s="39">
        <v>87000000</v>
      </c>
      <c r="I64" s="39">
        <v>0</v>
      </c>
      <c r="J64" s="39">
        <v>87000000</v>
      </c>
      <c r="K64" s="39">
        <v>0</v>
      </c>
      <c r="L64" s="39">
        <v>85085774</v>
      </c>
      <c r="M64" s="39">
        <v>0</v>
      </c>
      <c r="N64" s="39">
        <v>85085774</v>
      </c>
      <c r="O64" s="39">
        <v>97.8</v>
      </c>
    </row>
    <row r="65" spans="1:15" x14ac:dyDescent="0.25">
      <c r="A65" t="s">
        <v>2368</v>
      </c>
      <c r="B65" t="s">
        <v>137</v>
      </c>
      <c r="C65" s="24" t="s">
        <v>416</v>
      </c>
      <c r="D65" s="24" t="s">
        <v>1524</v>
      </c>
      <c r="E65" s="39">
        <v>184000000</v>
      </c>
      <c r="G65" s="39">
        <v>-45000000</v>
      </c>
      <c r="H65" s="39">
        <v>139000000</v>
      </c>
      <c r="I65" s="39">
        <v>0</v>
      </c>
      <c r="J65" s="39">
        <v>139000000</v>
      </c>
      <c r="K65" s="39">
        <v>7426150</v>
      </c>
      <c r="L65" s="39">
        <v>55318030</v>
      </c>
      <c r="M65" s="39">
        <v>7426150</v>
      </c>
      <c r="N65" s="39">
        <v>55318030</v>
      </c>
      <c r="O65" s="39">
        <v>39.799999999999997</v>
      </c>
    </row>
    <row r="66" spans="1:15" x14ac:dyDescent="0.25">
      <c r="A66" t="s">
        <v>2368</v>
      </c>
      <c r="B66" t="s">
        <v>415</v>
      </c>
      <c r="C66" s="24" t="s">
        <v>414</v>
      </c>
      <c r="D66" s="24" t="s">
        <v>1523</v>
      </c>
      <c r="E66" s="39">
        <v>55000000</v>
      </c>
      <c r="G66" s="39">
        <v>-20274658</v>
      </c>
      <c r="H66" s="39">
        <v>34725342</v>
      </c>
      <c r="I66" s="39">
        <v>0</v>
      </c>
      <c r="J66" s="39">
        <v>34725342</v>
      </c>
      <c r="K66" s="39">
        <v>2045620</v>
      </c>
      <c r="L66" s="39">
        <v>12595370</v>
      </c>
      <c r="M66" s="39">
        <v>2045620</v>
      </c>
      <c r="N66" s="39">
        <v>12595370</v>
      </c>
      <c r="O66" s="39">
        <v>36.270000000000003</v>
      </c>
    </row>
    <row r="67" spans="1:15" x14ac:dyDescent="0.25">
      <c r="A67" t="s">
        <v>2368</v>
      </c>
      <c r="B67" t="s">
        <v>412</v>
      </c>
      <c r="C67" s="24" t="s">
        <v>411</v>
      </c>
      <c r="D67" s="24" t="s">
        <v>410</v>
      </c>
      <c r="E67" s="39">
        <v>28500000</v>
      </c>
      <c r="G67" s="39">
        <v>-16698100</v>
      </c>
      <c r="H67" s="39">
        <v>11801900</v>
      </c>
      <c r="I67" s="39">
        <v>0</v>
      </c>
      <c r="J67" s="39">
        <v>11801900</v>
      </c>
      <c r="K67" s="39">
        <v>929730</v>
      </c>
      <c r="L67" s="39">
        <v>4409200</v>
      </c>
      <c r="M67" s="39">
        <v>929730</v>
      </c>
      <c r="N67" s="39">
        <v>4409200</v>
      </c>
      <c r="O67" s="39">
        <v>37.36</v>
      </c>
    </row>
    <row r="68" spans="1:15" x14ac:dyDescent="0.25">
      <c r="A68" t="s">
        <v>2368</v>
      </c>
      <c r="B68" t="s">
        <v>409</v>
      </c>
      <c r="C68" s="24" t="s">
        <v>408</v>
      </c>
      <c r="D68" s="24" t="s">
        <v>407</v>
      </c>
      <c r="E68" s="39">
        <v>19500000</v>
      </c>
      <c r="G68" s="39">
        <v>-7282040</v>
      </c>
      <c r="H68" s="39">
        <v>12217960</v>
      </c>
      <c r="I68" s="39">
        <v>0</v>
      </c>
      <c r="J68" s="39">
        <v>12217960</v>
      </c>
      <c r="K68" s="39">
        <v>0</v>
      </c>
      <c r="L68" s="39">
        <v>4607500</v>
      </c>
      <c r="M68" s="39">
        <v>0</v>
      </c>
      <c r="N68" s="39">
        <v>4607500</v>
      </c>
      <c r="O68" s="39">
        <v>37.71</v>
      </c>
    </row>
    <row r="69" spans="1:15" x14ac:dyDescent="0.25">
      <c r="A69" t="s">
        <v>2368</v>
      </c>
      <c r="B69" t="s">
        <v>406</v>
      </c>
      <c r="C69" s="24" t="s">
        <v>405</v>
      </c>
      <c r="D69" s="24" t="s">
        <v>1522</v>
      </c>
      <c r="E69" s="39">
        <v>81000000</v>
      </c>
      <c r="G69" s="39">
        <v>-745202</v>
      </c>
      <c r="H69" s="39">
        <v>80254798</v>
      </c>
      <c r="I69" s="39">
        <v>0</v>
      </c>
      <c r="J69" s="39">
        <v>80254798</v>
      </c>
      <c r="K69" s="39">
        <v>4450800</v>
      </c>
      <c r="L69" s="39">
        <v>33705960</v>
      </c>
      <c r="M69" s="39">
        <v>4450800</v>
      </c>
      <c r="N69" s="39">
        <v>33705960</v>
      </c>
      <c r="O69" s="39">
        <v>420</v>
      </c>
    </row>
    <row r="70" spans="1:15" x14ac:dyDescent="0.25">
      <c r="A70" t="s">
        <v>2368</v>
      </c>
      <c r="B70" t="s">
        <v>134</v>
      </c>
      <c r="C70" s="24" t="s">
        <v>403</v>
      </c>
      <c r="D70" s="24" t="s">
        <v>1521</v>
      </c>
      <c r="E70" s="39">
        <v>50500000</v>
      </c>
      <c r="G70" s="39">
        <v>0</v>
      </c>
      <c r="H70" s="39">
        <v>50500000</v>
      </c>
      <c r="I70" s="39">
        <v>0</v>
      </c>
      <c r="J70" s="39">
        <v>50500000</v>
      </c>
      <c r="K70" s="39">
        <v>0</v>
      </c>
      <c r="L70" s="39">
        <v>48500000</v>
      </c>
      <c r="M70" s="39">
        <v>11750000</v>
      </c>
      <c r="N70" s="39">
        <v>20000000</v>
      </c>
      <c r="O70" s="39">
        <v>39.6</v>
      </c>
    </row>
    <row r="71" spans="1:15" x14ac:dyDescent="0.25">
      <c r="A71" t="s">
        <v>2368</v>
      </c>
      <c r="B71" t="s">
        <v>1520</v>
      </c>
      <c r="C71" s="24" t="s">
        <v>1519</v>
      </c>
      <c r="D71" s="24" t="s">
        <v>1518</v>
      </c>
      <c r="E71" s="39">
        <v>50500000</v>
      </c>
      <c r="G71" s="39">
        <v>0</v>
      </c>
      <c r="H71" s="39">
        <v>50500000</v>
      </c>
      <c r="I71" s="39">
        <v>0</v>
      </c>
      <c r="J71" s="39">
        <v>50500000</v>
      </c>
      <c r="K71" s="39">
        <v>0</v>
      </c>
      <c r="L71" s="39">
        <v>48500000</v>
      </c>
      <c r="M71" s="39">
        <v>11750000</v>
      </c>
      <c r="N71" s="39">
        <v>20000000</v>
      </c>
      <c r="O71" s="39">
        <v>39.6</v>
      </c>
    </row>
    <row r="72" spans="1:15" x14ac:dyDescent="0.25">
      <c r="A72" t="s">
        <v>2368</v>
      </c>
      <c r="B72" t="s">
        <v>131</v>
      </c>
      <c r="C72" s="24" t="s">
        <v>402</v>
      </c>
      <c r="D72" s="24" t="s">
        <v>401</v>
      </c>
      <c r="E72" s="39">
        <v>108500000</v>
      </c>
      <c r="G72" s="39">
        <v>0</v>
      </c>
      <c r="H72" s="39">
        <v>108500000</v>
      </c>
      <c r="I72" s="39">
        <v>0</v>
      </c>
      <c r="J72" s="39">
        <v>108500000</v>
      </c>
      <c r="K72" s="39">
        <v>0</v>
      </c>
      <c r="L72" s="39">
        <v>108000000</v>
      </c>
      <c r="M72" s="39">
        <v>11517200</v>
      </c>
      <c r="N72" s="39">
        <v>22317200</v>
      </c>
      <c r="O72" s="39">
        <v>20.57</v>
      </c>
    </row>
    <row r="73" spans="1:15" x14ac:dyDescent="0.25">
      <c r="A73" t="s">
        <v>2368</v>
      </c>
      <c r="B73" t="s">
        <v>128</v>
      </c>
      <c r="C73" s="24" t="s">
        <v>397</v>
      </c>
      <c r="D73" s="24" t="s">
        <v>123</v>
      </c>
      <c r="E73" s="39">
        <v>18500000</v>
      </c>
      <c r="G73" s="39">
        <v>0</v>
      </c>
      <c r="H73" s="39">
        <v>18500000</v>
      </c>
      <c r="I73" s="39">
        <v>0</v>
      </c>
      <c r="J73" s="39">
        <v>18500000</v>
      </c>
      <c r="K73" s="39">
        <v>0</v>
      </c>
      <c r="L73" s="39">
        <v>18500000</v>
      </c>
      <c r="M73" s="39">
        <v>0</v>
      </c>
      <c r="N73" s="39">
        <v>1600600</v>
      </c>
      <c r="O73" s="39">
        <v>8.65</v>
      </c>
    </row>
    <row r="74" spans="1:15" x14ac:dyDescent="0.25">
      <c r="A74" t="s">
        <v>2368</v>
      </c>
      <c r="B74" t="s">
        <v>119</v>
      </c>
      <c r="C74" s="24" t="s">
        <v>394</v>
      </c>
      <c r="D74" s="24" t="s">
        <v>117</v>
      </c>
      <c r="E74" s="39">
        <v>1000000</v>
      </c>
      <c r="G74" s="39">
        <v>0</v>
      </c>
      <c r="H74" s="39">
        <v>1000000</v>
      </c>
      <c r="I74" s="39">
        <v>0</v>
      </c>
      <c r="J74" s="39">
        <v>1000000</v>
      </c>
      <c r="K74" s="39">
        <v>0</v>
      </c>
      <c r="L74" s="39">
        <v>1000000</v>
      </c>
      <c r="M74" s="39">
        <v>0</v>
      </c>
      <c r="N74" s="39">
        <v>400000</v>
      </c>
      <c r="O74" s="39">
        <v>400</v>
      </c>
    </row>
    <row r="75" spans="1:15" x14ac:dyDescent="0.25">
      <c r="A75" t="s">
        <v>2368</v>
      </c>
      <c r="B75" t="s">
        <v>113</v>
      </c>
      <c r="C75" s="24" t="s">
        <v>1514</v>
      </c>
      <c r="D75" s="24" t="s">
        <v>1513</v>
      </c>
      <c r="E75" s="39">
        <v>1000000</v>
      </c>
      <c r="G75" s="39">
        <v>0</v>
      </c>
      <c r="H75" s="39">
        <v>1000000</v>
      </c>
      <c r="I75" s="39">
        <v>0</v>
      </c>
      <c r="J75" s="39">
        <v>1000000</v>
      </c>
      <c r="K75" s="39">
        <v>0</v>
      </c>
      <c r="L75" s="39">
        <v>1000000</v>
      </c>
      <c r="M75" s="39">
        <v>0</v>
      </c>
      <c r="N75" s="39">
        <v>400000</v>
      </c>
      <c r="O75" s="39">
        <v>400</v>
      </c>
    </row>
    <row r="76" spans="1:15" x14ac:dyDescent="0.25">
      <c r="A76" t="s">
        <v>2368</v>
      </c>
      <c r="B76" t="s">
        <v>1866</v>
      </c>
      <c r="C76" s="24" t="s">
        <v>1865</v>
      </c>
      <c r="D76" s="24" t="s">
        <v>1451</v>
      </c>
      <c r="E76" s="39">
        <v>0</v>
      </c>
      <c r="G76" s="39">
        <v>24633655</v>
      </c>
      <c r="H76" s="39">
        <v>24633655</v>
      </c>
      <c r="I76" s="39">
        <v>0</v>
      </c>
      <c r="J76" s="39">
        <v>24633655</v>
      </c>
      <c r="K76" s="39">
        <v>0</v>
      </c>
      <c r="L76" s="39">
        <v>24633655</v>
      </c>
      <c r="M76" s="39">
        <v>24633655</v>
      </c>
      <c r="N76" s="39">
        <v>24633655</v>
      </c>
      <c r="O76" s="39">
        <v>1000</v>
      </c>
    </row>
    <row r="77" spans="1:15" x14ac:dyDescent="0.25">
      <c r="A77" t="s">
        <v>2368</v>
      </c>
      <c r="B77" t="s">
        <v>1330</v>
      </c>
      <c r="C77" s="24" t="s">
        <v>1510</v>
      </c>
      <c r="D77" s="24" t="s">
        <v>1509</v>
      </c>
      <c r="E77" s="39">
        <v>8701398000</v>
      </c>
      <c r="G77" s="39">
        <v>0</v>
      </c>
      <c r="H77" s="39">
        <v>8701398000</v>
      </c>
      <c r="I77" s="39">
        <v>0</v>
      </c>
      <c r="J77" s="39">
        <v>8701398000</v>
      </c>
      <c r="K77" s="39">
        <v>81641235</v>
      </c>
      <c r="L77" s="39">
        <v>8059330365</v>
      </c>
      <c r="M77" s="39">
        <v>1150461217</v>
      </c>
      <c r="N77" s="39">
        <v>4444552660</v>
      </c>
      <c r="O77" s="39">
        <v>51.08</v>
      </c>
    </row>
    <row r="78" spans="1:15" x14ac:dyDescent="0.25">
      <c r="A78" t="s">
        <v>2368</v>
      </c>
      <c r="B78" t="s">
        <v>1327</v>
      </c>
      <c r="C78" s="24" t="s">
        <v>1508</v>
      </c>
      <c r="D78" s="24" t="s">
        <v>358</v>
      </c>
      <c r="E78" s="39">
        <v>8701398000</v>
      </c>
      <c r="G78" s="39">
        <v>0</v>
      </c>
      <c r="H78" s="39">
        <v>8701398000</v>
      </c>
      <c r="I78" s="39">
        <v>0</v>
      </c>
      <c r="J78" s="39">
        <v>8701398000</v>
      </c>
      <c r="K78" s="39">
        <v>81641235</v>
      </c>
      <c r="L78" s="39">
        <v>8059330365</v>
      </c>
      <c r="M78" s="39">
        <v>1150461217</v>
      </c>
      <c r="N78" s="39">
        <v>4444552660</v>
      </c>
      <c r="O78" s="39">
        <v>51.08</v>
      </c>
    </row>
    <row r="79" spans="1:15" x14ac:dyDescent="0.25">
      <c r="A79" t="s">
        <v>2368</v>
      </c>
      <c r="B79" t="s">
        <v>1507</v>
      </c>
      <c r="C79" s="24" t="s">
        <v>1506</v>
      </c>
      <c r="D79" s="24" t="s">
        <v>1505</v>
      </c>
      <c r="E79" s="39">
        <v>8701398000</v>
      </c>
      <c r="G79" s="39">
        <v>0</v>
      </c>
      <c r="H79" s="39">
        <v>8701398000</v>
      </c>
      <c r="I79" s="39">
        <v>0</v>
      </c>
      <c r="J79" s="39">
        <v>8701398000</v>
      </c>
      <c r="K79" s="39">
        <v>81641235</v>
      </c>
      <c r="L79" s="39">
        <v>8059330365</v>
      </c>
      <c r="M79" s="39">
        <v>1150461217</v>
      </c>
      <c r="N79" s="39">
        <v>4444552660</v>
      </c>
      <c r="O79" s="39">
        <v>51.08</v>
      </c>
    </row>
    <row r="80" spans="1:15" x14ac:dyDescent="0.25">
      <c r="A80" t="s">
        <v>2368</v>
      </c>
      <c r="B80" t="s">
        <v>1474</v>
      </c>
      <c r="C80" s="24" t="s">
        <v>1473</v>
      </c>
      <c r="D80" s="24" t="s">
        <v>1472</v>
      </c>
      <c r="E80" s="39">
        <v>8701398000</v>
      </c>
      <c r="G80" s="39">
        <v>0</v>
      </c>
      <c r="H80" s="39">
        <v>8701398000</v>
      </c>
      <c r="I80" s="39">
        <v>0</v>
      </c>
      <c r="J80" s="39">
        <v>8701398000</v>
      </c>
      <c r="K80" s="39">
        <v>81641235</v>
      </c>
      <c r="L80" s="39">
        <v>8059330365</v>
      </c>
      <c r="M80" s="39">
        <v>1150461217</v>
      </c>
      <c r="N80" s="39">
        <v>4444552660</v>
      </c>
      <c r="O80" s="39">
        <v>51.08</v>
      </c>
    </row>
    <row r="81" spans="1:15" x14ac:dyDescent="0.25">
      <c r="A81" t="s">
        <v>2368</v>
      </c>
      <c r="B81" t="s">
        <v>2398</v>
      </c>
      <c r="C81" s="24" t="s">
        <v>2397</v>
      </c>
      <c r="D81" s="24" t="s">
        <v>2396</v>
      </c>
      <c r="E81" s="39">
        <v>7309175000</v>
      </c>
      <c r="G81" s="39">
        <v>0</v>
      </c>
      <c r="H81" s="39">
        <v>7309175000</v>
      </c>
      <c r="I81" s="39">
        <v>0</v>
      </c>
      <c r="J81" s="39">
        <v>7309175000</v>
      </c>
      <c r="K81" s="39">
        <v>36345039</v>
      </c>
      <c r="L81" s="39">
        <v>6693575836</v>
      </c>
      <c r="M81" s="39">
        <v>966261688</v>
      </c>
      <c r="N81" s="39">
        <v>3644108144</v>
      </c>
      <c r="O81" s="39">
        <v>49.86</v>
      </c>
    </row>
    <row r="82" spans="1:15" x14ac:dyDescent="0.25">
      <c r="A82" t="s">
        <v>2368</v>
      </c>
      <c r="B82" t="s">
        <v>2395</v>
      </c>
      <c r="C82" s="24" t="s">
        <v>2394</v>
      </c>
      <c r="D82" s="24" t="s">
        <v>2393</v>
      </c>
      <c r="E82" s="39">
        <v>1479236000</v>
      </c>
      <c r="G82" s="39">
        <v>0</v>
      </c>
      <c r="H82" s="39">
        <v>1479236000</v>
      </c>
      <c r="I82" s="39">
        <v>0</v>
      </c>
      <c r="J82" s="39">
        <v>1479236000</v>
      </c>
      <c r="K82" s="39">
        <v>22479004</v>
      </c>
      <c r="L82" s="39">
        <v>1242223304</v>
      </c>
      <c r="M82" s="39">
        <v>243842540</v>
      </c>
      <c r="N82" s="39">
        <v>621579234</v>
      </c>
      <c r="O82" s="39">
        <v>42.02</v>
      </c>
    </row>
    <row r="83" spans="1:15" x14ac:dyDescent="0.25">
      <c r="A83" t="s">
        <v>2368</v>
      </c>
      <c r="B83" t="s">
        <v>2392</v>
      </c>
      <c r="C83" s="24" t="s">
        <v>2391</v>
      </c>
      <c r="D83" s="24" t="s">
        <v>2390</v>
      </c>
      <c r="E83" s="39">
        <v>1479236000</v>
      </c>
      <c r="G83" s="39">
        <v>0</v>
      </c>
      <c r="H83" s="39">
        <v>1479236000</v>
      </c>
      <c r="I83" s="39">
        <v>0</v>
      </c>
      <c r="J83" s="39">
        <v>1479236000</v>
      </c>
      <c r="K83" s="39">
        <v>22479004</v>
      </c>
      <c r="L83" s="39">
        <v>1242223304</v>
      </c>
      <c r="M83" s="39">
        <v>243842540</v>
      </c>
      <c r="N83" s="39">
        <v>621579234</v>
      </c>
      <c r="O83" s="39">
        <v>42.02</v>
      </c>
    </row>
    <row r="84" spans="1:15" x14ac:dyDescent="0.25">
      <c r="A84" t="s">
        <v>2368</v>
      </c>
      <c r="B84" t="s">
        <v>2389</v>
      </c>
      <c r="C84" s="24" t="s">
        <v>2388</v>
      </c>
      <c r="D84" s="24" t="s">
        <v>2387</v>
      </c>
      <c r="E84" s="39">
        <v>783133000</v>
      </c>
      <c r="G84" s="39">
        <v>0</v>
      </c>
      <c r="H84" s="39">
        <v>783133000</v>
      </c>
      <c r="I84" s="39">
        <v>0</v>
      </c>
      <c r="J84" s="39">
        <v>783133000</v>
      </c>
      <c r="K84" s="39">
        <v>10266035</v>
      </c>
      <c r="L84" s="39">
        <v>783133000</v>
      </c>
      <c r="M84" s="39">
        <v>220505558</v>
      </c>
      <c r="N84" s="39">
        <v>497387596</v>
      </c>
      <c r="O84" s="39">
        <v>63.51</v>
      </c>
    </row>
    <row r="85" spans="1:15" x14ac:dyDescent="0.25">
      <c r="A85" t="s">
        <v>2368</v>
      </c>
      <c r="B85" t="s">
        <v>2386</v>
      </c>
      <c r="C85" s="24" t="s">
        <v>2385</v>
      </c>
      <c r="D85" s="24" t="s">
        <v>2384</v>
      </c>
      <c r="E85" s="39">
        <v>783133000</v>
      </c>
      <c r="G85" s="39">
        <v>0</v>
      </c>
      <c r="H85" s="39">
        <v>783133000</v>
      </c>
      <c r="I85" s="39">
        <v>0</v>
      </c>
      <c r="J85" s="39">
        <v>783133000</v>
      </c>
      <c r="K85" s="39">
        <v>10266035</v>
      </c>
      <c r="L85" s="39">
        <v>783133000</v>
      </c>
      <c r="M85" s="39">
        <v>220505558</v>
      </c>
      <c r="N85" s="39">
        <v>497387596</v>
      </c>
      <c r="O85" s="39">
        <v>63.51</v>
      </c>
    </row>
    <row r="86" spans="1:15" x14ac:dyDescent="0.25">
      <c r="A86" t="s">
        <v>2368</v>
      </c>
      <c r="B86" t="s">
        <v>2383</v>
      </c>
      <c r="C86" s="24" t="s">
        <v>2382</v>
      </c>
      <c r="D86" s="24" t="s">
        <v>2381</v>
      </c>
      <c r="E86" s="39">
        <v>5046806000</v>
      </c>
      <c r="G86" s="39">
        <v>0</v>
      </c>
      <c r="H86" s="39">
        <v>5046806000</v>
      </c>
      <c r="I86" s="39">
        <v>0</v>
      </c>
      <c r="J86" s="39">
        <v>5046806000</v>
      </c>
      <c r="K86" s="39">
        <v>3600000</v>
      </c>
      <c r="L86" s="39">
        <v>4668219532</v>
      </c>
      <c r="M86" s="39">
        <v>501913590</v>
      </c>
      <c r="N86" s="39">
        <v>2525141314</v>
      </c>
      <c r="O86" s="39">
        <v>50.03</v>
      </c>
    </row>
    <row r="87" spans="1:15" x14ac:dyDescent="0.25">
      <c r="A87" t="s">
        <v>2368</v>
      </c>
      <c r="B87" t="s">
        <v>2380</v>
      </c>
      <c r="C87" s="24" t="s">
        <v>2379</v>
      </c>
      <c r="D87" s="24" t="s">
        <v>2378</v>
      </c>
      <c r="E87" s="39">
        <v>3045488000</v>
      </c>
      <c r="G87" s="39">
        <v>0</v>
      </c>
      <c r="H87" s="39">
        <v>3045488000</v>
      </c>
      <c r="I87" s="39">
        <v>0</v>
      </c>
      <c r="J87" s="39">
        <v>3045488000</v>
      </c>
      <c r="K87" s="39">
        <v>3600000</v>
      </c>
      <c r="L87" s="39">
        <v>2677411532</v>
      </c>
      <c r="M87" s="39">
        <v>238384227</v>
      </c>
      <c r="N87" s="39">
        <v>1316304982</v>
      </c>
      <c r="O87" s="39">
        <v>43.22</v>
      </c>
    </row>
    <row r="88" spans="1:15" x14ac:dyDescent="0.25">
      <c r="A88" t="s">
        <v>2368</v>
      </c>
      <c r="B88" t="s">
        <v>2377</v>
      </c>
      <c r="C88" s="24" t="s">
        <v>2376</v>
      </c>
      <c r="D88" s="24" t="s">
        <v>2375</v>
      </c>
      <c r="E88" s="39">
        <v>1566250000</v>
      </c>
      <c r="G88" s="39">
        <v>0</v>
      </c>
      <c r="H88" s="39">
        <v>1566250000</v>
      </c>
      <c r="I88" s="39">
        <v>0</v>
      </c>
      <c r="J88" s="39">
        <v>1566250000</v>
      </c>
      <c r="K88" s="39">
        <v>0</v>
      </c>
      <c r="L88" s="39">
        <v>1555898000</v>
      </c>
      <c r="M88" s="39">
        <v>228579363</v>
      </c>
      <c r="N88" s="39">
        <v>989277999</v>
      </c>
      <c r="O88" s="39">
        <v>63.16</v>
      </c>
    </row>
    <row r="89" spans="1:15" x14ac:dyDescent="0.25">
      <c r="A89" t="s">
        <v>2368</v>
      </c>
      <c r="B89" t="s">
        <v>2374</v>
      </c>
      <c r="C89" s="24" t="s">
        <v>2373</v>
      </c>
      <c r="D89" s="24" t="s">
        <v>2372</v>
      </c>
      <c r="E89" s="39">
        <v>435068000</v>
      </c>
      <c r="G89" s="39">
        <v>0</v>
      </c>
      <c r="H89" s="39">
        <v>435068000</v>
      </c>
      <c r="I89" s="39">
        <v>0</v>
      </c>
      <c r="J89" s="39">
        <v>435068000</v>
      </c>
      <c r="K89" s="39">
        <v>0</v>
      </c>
      <c r="L89" s="39">
        <v>434910000</v>
      </c>
      <c r="M89" s="39">
        <v>34950000</v>
      </c>
      <c r="N89" s="39">
        <v>219558333</v>
      </c>
      <c r="O89" s="39">
        <v>50.47</v>
      </c>
    </row>
    <row r="90" spans="1:15" x14ac:dyDescent="0.25">
      <c r="A90" t="s">
        <v>2368</v>
      </c>
      <c r="B90" t="s">
        <v>1462</v>
      </c>
      <c r="C90" s="24" t="s">
        <v>1461</v>
      </c>
      <c r="D90" s="24" t="s">
        <v>1460</v>
      </c>
      <c r="E90" s="39">
        <v>1392223000</v>
      </c>
      <c r="G90" s="39">
        <v>0</v>
      </c>
      <c r="H90" s="39">
        <v>1392223000</v>
      </c>
      <c r="I90" s="39">
        <v>0</v>
      </c>
      <c r="J90" s="39">
        <v>1392223000</v>
      </c>
      <c r="K90" s="39">
        <v>45296196</v>
      </c>
      <c r="L90" s="39">
        <v>1365754529</v>
      </c>
      <c r="M90" s="39">
        <v>184199529</v>
      </c>
      <c r="N90" s="39">
        <v>800444516</v>
      </c>
      <c r="O90" s="39">
        <v>57.49</v>
      </c>
    </row>
    <row r="91" spans="1:15" x14ac:dyDescent="0.25">
      <c r="A91" t="s">
        <v>2368</v>
      </c>
      <c r="B91" t="s">
        <v>2371</v>
      </c>
      <c r="C91" s="24" t="s">
        <v>2370</v>
      </c>
      <c r="D91" s="24" t="s">
        <v>2369</v>
      </c>
      <c r="E91" s="39">
        <v>1392223000</v>
      </c>
      <c r="G91" s="39">
        <v>0</v>
      </c>
      <c r="H91" s="39">
        <v>1392223000</v>
      </c>
      <c r="I91" s="39">
        <v>0</v>
      </c>
      <c r="J91" s="39">
        <v>1392223000</v>
      </c>
      <c r="K91" s="39">
        <v>45296196</v>
      </c>
      <c r="L91" s="39">
        <v>1365754529</v>
      </c>
      <c r="M91" s="39">
        <v>184199529</v>
      </c>
      <c r="N91" s="39">
        <v>800444516</v>
      </c>
      <c r="O91" s="39">
        <v>57.49</v>
      </c>
    </row>
    <row r="92" spans="1:15" x14ac:dyDescent="0.25">
      <c r="A92" t="s">
        <v>2368</v>
      </c>
      <c r="B92" t="s">
        <v>2367</v>
      </c>
      <c r="C92" s="24" t="s">
        <v>2366</v>
      </c>
      <c r="D92" s="24" t="s">
        <v>2365</v>
      </c>
      <c r="E92" s="39">
        <v>1392223000</v>
      </c>
      <c r="G92" s="39">
        <v>0</v>
      </c>
      <c r="H92" s="39">
        <v>1392223000</v>
      </c>
      <c r="I92" s="39">
        <v>0</v>
      </c>
      <c r="J92" s="39">
        <v>1392223000</v>
      </c>
      <c r="K92" s="39">
        <v>45296196</v>
      </c>
      <c r="L92" s="39">
        <v>1365754529</v>
      </c>
      <c r="M92" s="39">
        <v>184199529</v>
      </c>
      <c r="N92" s="39">
        <v>800444516</v>
      </c>
      <c r="O92" s="39">
        <v>57.49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topLeftCell="A59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39" bestFit="1" customWidth="1"/>
    <col min="6" max="6" width="11.42578125" style="39"/>
    <col min="7" max="7" width="15.140625" style="39" bestFit="1" customWidth="1"/>
    <col min="8" max="8" width="17.85546875" style="39" bestFit="1" customWidth="1"/>
    <col min="9" max="9" width="5" style="39" bestFit="1" customWidth="1"/>
    <col min="10" max="10" width="17.85546875" style="39" bestFit="1" customWidth="1"/>
    <col min="11" max="11" width="15.140625" style="39" bestFit="1" customWidth="1"/>
    <col min="12" max="12" width="17.85546875" style="39" bestFit="1" customWidth="1"/>
    <col min="13" max="13" width="15.140625" style="39" bestFit="1" customWidth="1"/>
    <col min="14" max="14" width="16.85546875" style="39" bestFit="1" customWidth="1"/>
    <col min="15" max="15" width="8" style="39" bestFit="1" customWidth="1"/>
  </cols>
  <sheetData>
    <row r="1" spans="1:15" x14ac:dyDescent="0.25">
      <c r="A1" t="s">
        <v>2425</v>
      </c>
      <c r="B1" s="45"/>
      <c r="C1" s="24" t="s">
        <v>2427</v>
      </c>
    </row>
    <row r="2" spans="1:15" x14ac:dyDescent="0.25">
      <c r="A2" t="s">
        <v>2426</v>
      </c>
      <c r="B2" s="45"/>
      <c r="C2" s="24" t="s">
        <v>2425</v>
      </c>
    </row>
    <row r="3" spans="1:15" x14ac:dyDescent="0.25">
      <c r="A3">
        <v>87</v>
      </c>
      <c r="B3" s="45"/>
      <c r="C3" s="24" t="s">
        <v>2424</v>
      </c>
    </row>
    <row r="4" spans="1:15" x14ac:dyDescent="0.25">
      <c r="B4" s="45"/>
      <c r="C4" s="49" t="s">
        <v>315</v>
      </c>
    </row>
    <row r="5" spans="1:15" x14ac:dyDescent="0.25">
      <c r="B5" s="45"/>
      <c r="C5" s="48">
        <v>87</v>
      </c>
      <c r="D5" s="4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x14ac:dyDescent="0.25">
      <c r="B6" s="45"/>
      <c r="C6" t="str">
        <f>MID(17:17,1,1)</f>
        <v>3</v>
      </c>
    </row>
    <row r="7" spans="1:15" x14ac:dyDescent="0.25">
      <c r="B7" s="45"/>
      <c r="C7" s="24"/>
      <c r="D7" t="str">
        <f>MID(C1,FIND("Mes =",C1,1)+5,3)</f>
        <v xml:space="preserve"> 9 </v>
      </c>
      <c r="E7" s="39" t="str">
        <f>MID(C1,FIND("Entidad =",C1,1)+10,3)</f>
        <v>221</v>
      </c>
      <c r="F7" s="39" t="str">
        <f>MID(C1,FIND("Ejecutora =",C1,1)+12,2)</f>
        <v>01</v>
      </c>
      <c r="H7" s="39" t="s">
        <v>1573</v>
      </c>
      <c r="I7" s="39" t="s">
        <v>1572</v>
      </c>
    </row>
    <row r="8" spans="1:15" x14ac:dyDescent="0.25">
      <c r="B8" s="45"/>
      <c r="C8" s="24"/>
      <c r="D8" t="s">
        <v>2423</v>
      </c>
    </row>
    <row r="9" spans="1:15" x14ac:dyDescent="0.25">
      <c r="B9" s="45"/>
      <c r="C9" s="24"/>
    </row>
    <row r="10" spans="1:15" x14ac:dyDescent="0.25">
      <c r="B10" s="45"/>
      <c r="C10" s="24"/>
    </row>
    <row r="11" spans="1:15" x14ac:dyDescent="0.25">
      <c r="B11" s="45"/>
      <c r="C11" s="24"/>
    </row>
    <row r="12" spans="1:15" ht="90" x14ac:dyDescent="0.25">
      <c r="A12" t="s">
        <v>304</v>
      </c>
      <c r="B12" s="44" t="s">
        <v>303</v>
      </c>
      <c r="C12" s="43" t="s">
        <v>302</v>
      </c>
      <c r="D12" s="42" t="s">
        <v>301</v>
      </c>
      <c r="E12" s="41" t="s">
        <v>300</v>
      </c>
      <c r="F12" s="40" t="s">
        <v>299</v>
      </c>
      <c r="G12" s="41" t="s">
        <v>298</v>
      </c>
      <c r="H12" s="40" t="s">
        <v>297</v>
      </c>
      <c r="I12" s="40" t="s">
        <v>296</v>
      </c>
      <c r="J12" s="40" t="s">
        <v>295</v>
      </c>
      <c r="K12" s="40" t="s">
        <v>294</v>
      </c>
      <c r="L12" s="41" t="s">
        <v>293</v>
      </c>
      <c r="M12" s="40" t="s">
        <v>292</v>
      </c>
      <c r="N12" s="41" t="s">
        <v>291</v>
      </c>
      <c r="O12" s="40" t="s">
        <v>290</v>
      </c>
    </row>
    <row r="13" spans="1:15" x14ac:dyDescent="0.25">
      <c r="C13" s="24"/>
    </row>
    <row r="14" spans="1:15" x14ac:dyDescent="0.25">
      <c r="A14" t="s">
        <v>2407</v>
      </c>
      <c r="B14" t="s">
        <v>275</v>
      </c>
      <c r="C14" s="24" t="s">
        <v>274</v>
      </c>
      <c r="D14" s="24" t="s">
        <v>499</v>
      </c>
      <c r="E14" s="39">
        <v>13603312000</v>
      </c>
      <c r="G14" s="39">
        <v>0</v>
      </c>
      <c r="H14" s="39">
        <v>13603312000</v>
      </c>
      <c r="I14" s="39">
        <v>0</v>
      </c>
      <c r="J14" s="39">
        <v>13603312000</v>
      </c>
      <c r="K14" s="39">
        <v>271661554</v>
      </c>
      <c r="L14" s="39">
        <v>11510419070</v>
      </c>
      <c r="M14" s="39">
        <v>970412329</v>
      </c>
      <c r="N14" s="39">
        <v>6192518875</v>
      </c>
      <c r="O14" s="39">
        <v>45.52</v>
      </c>
    </row>
    <row r="15" spans="1:15" x14ac:dyDescent="0.25">
      <c r="A15" t="s">
        <v>2407</v>
      </c>
      <c r="B15" t="s">
        <v>272</v>
      </c>
      <c r="C15" s="24" t="s">
        <v>498</v>
      </c>
      <c r="D15" s="24" t="s">
        <v>497</v>
      </c>
      <c r="E15" s="39">
        <v>4403312000</v>
      </c>
      <c r="G15" s="39">
        <v>0</v>
      </c>
      <c r="H15" s="39">
        <v>4403312000</v>
      </c>
      <c r="I15" s="39">
        <v>0</v>
      </c>
      <c r="J15" s="39">
        <v>4403312000</v>
      </c>
      <c r="K15" s="39">
        <v>276384460</v>
      </c>
      <c r="L15" s="39">
        <v>3281431132</v>
      </c>
      <c r="M15" s="39">
        <v>324209578</v>
      </c>
      <c r="N15" s="39">
        <v>2853691623</v>
      </c>
      <c r="O15" s="39">
        <v>64.81</v>
      </c>
    </row>
    <row r="16" spans="1:15" x14ac:dyDescent="0.25">
      <c r="A16" t="s">
        <v>2407</v>
      </c>
      <c r="B16" t="s">
        <v>269</v>
      </c>
      <c r="C16" s="24" t="s">
        <v>496</v>
      </c>
      <c r="D16" s="24" t="s">
        <v>495</v>
      </c>
      <c r="E16" s="39">
        <v>3220862000</v>
      </c>
      <c r="G16" s="39">
        <v>4000</v>
      </c>
      <c r="H16" s="39">
        <v>3220866000</v>
      </c>
      <c r="I16" s="39">
        <v>0</v>
      </c>
      <c r="J16" s="39">
        <v>3220866000</v>
      </c>
      <c r="K16" s="39">
        <v>245179534</v>
      </c>
      <c r="L16" s="39">
        <v>2262971902</v>
      </c>
      <c r="M16" s="39">
        <v>245179534</v>
      </c>
      <c r="N16" s="39">
        <v>2262971902</v>
      </c>
      <c r="O16" s="39">
        <v>70.260000000000005</v>
      </c>
    </row>
    <row r="17" spans="1:15" x14ac:dyDescent="0.25">
      <c r="A17" t="s">
        <v>2407</v>
      </c>
      <c r="B17" t="s">
        <v>266</v>
      </c>
      <c r="C17" s="24" t="s">
        <v>494</v>
      </c>
      <c r="D17" s="24" t="s">
        <v>493</v>
      </c>
      <c r="E17" s="39">
        <v>2393306000</v>
      </c>
      <c r="G17" s="39">
        <v>-7227000</v>
      </c>
      <c r="H17" s="39">
        <v>2386079000</v>
      </c>
      <c r="I17" s="39">
        <v>0</v>
      </c>
      <c r="J17" s="39">
        <v>2386079000</v>
      </c>
      <c r="K17" s="39">
        <v>182264552</v>
      </c>
      <c r="L17" s="39">
        <v>1689291121</v>
      </c>
      <c r="M17" s="39">
        <v>182264552</v>
      </c>
      <c r="N17" s="39">
        <v>1689291121</v>
      </c>
      <c r="O17" s="39">
        <v>70.8</v>
      </c>
    </row>
    <row r="18" spans="1:15" x14ac:dyDescent="0.25">
      <c r="A18" t="s">
        <v>2407</v>
      </c>
      <c r="B18" t="s">
        <v>263</v>
      </c>
      <c r="C18" s="24" t="s">
        <v>492</v>
      </c>
      <c r="D18" s="24" t="s">
        <v>1570</v>
      </c>
      <c r="E18" s="39">
        <v>1179987000</v>
      </c>
      <c r="G18" s="39">
        <v>29345000</v>
      </c>
      <c r="H18" s="39">
        <v>1209332000</v>
      </c>
      <c r="I18" s="39">
        <v>0</v>
      </c>
      <c r="J18" s="39">
        <v>1209332000</v>
      </c>
      <c r="K18" s="39">
        <v>109755785</v>
      </c>
      <c r="L18" s="39">
        <v>899087255</v>
      </c>
      <c r="M18" s="39">
        <v>109755785</v>
      </c>
      <c r="N18" s="39">
        <v>899087255</v>
      </c>
      <c r="O18" s="39">
        <v>74.349999999999994</v>
      </c>
    </row>
    <row r="19" spans="1:15" x14ac:dyDescent="0.25">
      <c r="A19" t="s">
        <v>2407</v>
      </c>
      <c r="B19" t="s">
        <v>254</v>
      </c>
      <c r="C19" s="24" t="s">
        <v>1569</v>
      </c>
      <c r="D19" s="24" t="s">
        <v>1568</v>
      </c>
      <c r="E19" s="39">
        <v>214360000</v>
      </c>
      <c r="G19" s="39">
        <v>-14546000</v>
      </c>
      <c r="H19" s="39">
        <v>199814000</v>
      </c>
      <c r="I19" s="39">
        <v>0</v>
      </c>
      <c r="J19" s="39">
        <v>199814000</v>
      </c>
      <c r="K19" s="39">
        <v>17890626</v>
      </c>
      <c r="L19" s="39">
        <v>152504592</v>
      </c>
      <c r="M19" s="39">
        <v>17890626</v>
      </c>
      <c r="N19" s="39">
        <v>152504592</v>
      </c>
      <c r="O19" s="39">
        <v>76.319999999999993</v>
      </c>
    </row>
    <row r="20" spans="1:15" x14ac:dyDescent="0.25">
      <c r="A20" t="s">
        <v>2407</v>
      </c>
      <c r="B20" t="s">
        <v>251</v>
      </c>
      <c r="C20" s="24" t="s">
        <v>1567</v>
      </c>
      <c r="D20" s="24" t="s">
        <v>1566</v>
      </c>
      <c r="E20" s="39">
        <v>9830000</v>
      </c>
      <c r="G20" s="39">
        <v>5400000</v>
      </c>
      <c r="H20" s="39">
        <v>15230000</v>
      </c>
      <c r="I20" s="39">
        <v>0</v>
      </c>
      <c r="J20" s="39">
        <v>15230000</v>
      </c>
      <c r="K20" s="39">
        <v>0</v>
      </c>
      <c r="L20" s="39">
        <v>9830000</v>
      </c>
      <c r="M20" s="39">
        <v>0</v>
      </c>
      <c r="N20" s="39">
        <v>9830000</v>
      </c>
      <c r="O20" s="39">
        <v>64.540000000000006</v>
      </c>
    </row>
    <row r="21" spans="1:15" x14ac:dyDescent="0.25">
      <c r="A21" t="s">
        <v>2407</v>
      </c>
      <c r="B21" t="s">
        <v>245</v>
      </c>
      <c r="C21" s="24" t="s">
        <v>1906</v>
      </c>
      <c r="D21" s="24" t="s">
        <v>1905</v>
      </c>
      <c r="E21" s="39">
        <v>1479000</v>
      </c>
      <c r="G21" s="39">
        <v>-987000</v>
      </c>
      <c r="H21" s="39">
        <v>492000</v>
      </c>
      <c r="I21" s="39">
        <v>0</v>
      </c>
      <c r="J21" s="39">
        <v>492000</v>
      </c>
      <c r="K21" s="39">
        <v>41083</v>
      </c>
      <c r="L21" s="39">
        <v>368378</v>
      </c>
      <c r="M21" s="39">
        <v>41083</v>
      </c>
      <c r="N21" s="39">
        <v>368378</v>
      </c>
      <c r="O21" s="39">
        <v>74.87</v>
      </c>
    </row>
    <row r="22" spans="1:15" x14ac:dyDescent="0.25">
      <c r="A22" t="s">
        <v>2407</v>
      </c>
      <c r="B22" t="s">
        <v>486</v>
      </c>
      <c r="C22" s="24" t="s">
        <v>485</v>
      </c>
      <c r="D22" s="24" t="s">
        <v>1565</v>
      </c>
      <c r="E22" s="39">
        <v>41166000</v>
      </c>
      <c r="G22" s="39">
        <v>-1753000</v>
      </c>
      <c r="H22" s="39">
        <v>39413000</v>
      </c>
      <c r="I22" s="39">
        <v>0</v>
      </c>
      <c r="J22" s="39">
        <v>39413000</v>
      </c>
      <c r="K22" s="39">
        <v>5756389</v>
      </c>
      <c r="L22" s="39">
        <v>32061344</v>
      </c>
      <c r="M22" s="39">
        <v>5756389</v>
      </c>
      <c r="N22" s="39">
        <v>32061344</v>
      </c>
      <c r="O22" s="39">
        <v>81.349999999999994</v>
      </c>
    </row>
    <row r="23" spans="1:15" x14ac:dyDescent="0.25">
      <c r="A23" t="s">
        <v>2407</v>
      </c>
      <c r="B23" t="s">
        <v>236</v>
      </c>
      <c r="C23" s="24" t="s">
        <v>479</v>
      </c>
      <c r="D23" s="24" t="s">
        <v>243</v>
      </c>
      <c r="E23" s="39">
        <v>200355000</v>
      </c>
      <c r="G23" s="39">
        <v>-18431000</v>
      </c>
      <c r="H23" s="39">
        <v>181924000</v>
      </c>
      <c r="I23" s="39">
        <v>0</v>
      </c>
      <c r="J23" s="39">
        <v>181924000</v>
      </c>
      <c r="K23" s="39">
        <v>0</v>
      </c>
      <c r="L23" s="39">
        <v>181923483</v>
      </c>
      <c r="M23" s="39">
        <v>0</v>
      </c>
      <c r="N23" s="39">
        <v>181923483</v>
      </c>
      <c r="O23" s="39">
        <v>1000</v>
      </c>
    </row>
    <row r="24" spans="1:15" x14ac:dyDescent="0.25">
      <c r="A24" t="s">
        <v>2407</v>
      </c>
      <c r="B24" t="s">
        <v>230</v>
      </c>
      <c r="C24" s="24" t="s">
        <v>476</v>
      </c>
      <c r="D24" s="24" t="s">
        <v>482</v>
      </c>
      <c r="E24" s="39">
        <v>181592000</v>
      </c>
      <c r="G24" s="39">
        <v>2472561</v>
      </c>
      <c r="H24" s="39">
        <v>184064561</v>
      </c>
      <c r="I24" s="39">
        <v>0</v>
      </c>
      <c r="J24" s="39">
        <v>184064561</v>
      </c>
      <c r="K24" s="39">
        <v>0</v>
      </c>
      <c r="L24" s="39">
        <v>6221041</v>
      </c>
      <c r="M24" s="39">
        <v>0</v>
      </c>
      <c r="N24" s="39">
        <v>6221041</v>
      </c>
      <c r="O24" s="39">
        <v>3.38</v>
      </c>
    </row>
    <row r="25" spans="1:15" x14ac:dyDescent="0.25">
      <c r="A25" t="s">
        <v>2407</v>
      </c>
      <c r="B25" t="s">
        <v>227</v>
      </c>
      <c r="C25" s="24" t="s">
        <v>1564</v>
      </c>
      <c r="D25" s="24" t="s">
        <v>480</v>
      </c>
      <c r="E25" s="39">
        <v>87165000</v>
      </c>
      <c r="G25" s="39">
        <v>-4806000</v>
      </c>
      <c r="H25" s="39">
        <v>82359000</v>
      </c>
      <c r="I25" s="39">
        <v>0</v>
      </c>
      <c r="J25" s="39">
        <v>82359000</v>
      </c>
      <c r="K25" s="39">
        <v>9525699</v>
      </c>
      <c r="L25" s="39">
        <v>54318661</v>
      </c>
      <c r="M25" s="39">
        <v>9525699</v>
      </c>
      <c r="N25" s="39">
        <v>54318661</v>
      </c>
      <c r="O25" s="39">
        <v>65.95</v>
      </c>
    </row>
    <row r="26" spans="1:15" x14ac:dyDescent="0.25">
      <c r="A26" t="s">
        <v>2407</v>
      </c>
      <c r="B26" t="s">
        <v>474</v>
      </c>
      <c r="C26" s="24" t="s">
        <v>473</v>
      </c>
      <c r="D26" s="24" t="s">
        <v>1563</v>
      </c>
      <c r="E26" s="39">
        <v>436334000</v>
      </c>
      <c r="G26" s="39">
        <v>-7425000</v>
      </c>
      <c r="H26" s="39">
        <v>428909000</v>
      </c>
      <c r="I26" s="39">
        <v>0</v>
      </c>
      <c r="J26" s="39">
        <v>428909000</v>
      </c>
      <c r="K26" s="39">
        <v>36908845</v>
      </c>
      <c r="L26" s="39">
        <v>315416851</v>
      </c>
      <c r="M26" s="39">
        <v>36908845</v>
      </c>
      <c r="N26" s="39">
        <v>315416851</v>
      </c>
      <c r="O26" s="39">
        <v>73.540000000000006</v>
      </c>
    </row>
    <row r="27" spans="1:15" x14ac:dyDescent="0.25">
      <c r="A27" t="s">
        <v>2407</v>
      </c>
      <c r="B27" t="s">
        <v>224</v>
      </c>
      <c r="C27" s="24" t="s">
        <v>1562</v>
      </c>
      <c r="D27" s="24" t="s">
        <v>1561</v>
      </c>
      <c r="E27" s="39">
        <v>17268000</v>
      </c>
      <c r="G27" s="39">
        <v>-365000</v>
      </c>
      <c r="H27" s="39">
        <v>16903000</v>
      </c>
      <c r="I27" s="39">
        <v>0</v>
      </c>
      <c r="J27" s="39">
        <v>16903000</v>
      </c>
      <c r="K27" s="39">
        <v>1491654</v>
      </c>
      <c r="L27" s="39">
        <v>12889352</v>
      </c>
      <c r="M27" s="39">
        <v>1491654</v>
      </c>
      <c r="N27" s="39">
        <v>12889352</v>
      </c>
      <c r="O27" s="39">
        <v>76.25</v>
      </c>
    </row>
    <row r="28" spans="1:15" x14ac:dyDescent="0.25">
      <c r="A28" t="s">
        <v>2407</v>
      </c>
      <c r="B28" t="s">
        <v>1560</v>
      </c>
      <c r="C28" s="24" t="s">
        <v>1559</v>
      </c>
      <c r="D28" s="24" t="s">
        <v>1558</v>
      </c>
      <c r="E28" s="39">
        <v>1015000</v>
      </c>
      <c r="G28" s="39">
        <v>-56000</v>
      </c>
      <c r="H28" s="39">
        <v>959000</v>
      </c>
      <c r="I28" s="39">
        <v>0</v>
      </c>
      <c r="J28" s="39">
        <v>959000</v>
      </c>
      <c r="K28" s="39">
        <v>84702</v>
      </c>
      <c r="L28" s="39">
        <v>735023</v>
      </c>
      <c r="M28" s="39">
        <v>84702</v>
      </c>
      <c r="N28" s="39">
        <v>735023</v>
      </c>
      <c r="O28" s="39">
        <v>76.64</v>
      </c>
    </row>
    <row r="29" spans="1:15" x14ac:dyDescent="0.25">
      <c r="A29" t="s">
        <v>2407</v>
      </c>
      <c r="B29" t="s">
        <v>1557</v>
      </c>
      <c r="C29" s="24" t="s">
        <v>1556</v>
      </c>
      <c r="D29" s="24" t="s">
        <v>475</v>
      </c>
      <c r="E29" s="39">
        <v>0</v>
      </c>
      <c r="G29" s="39">
        <v>11579864</v>
      </c>
      <c r="H29" s="39">
        <v>11579864</v>
      </c>
      <c r="I29" s="39">
        <v>0</v>
      </c>
      <c r="J29" s="39">
        <v>11579864</v>
      </c>
      <c r="K29" s="39">
        <v>0</v>
      </c>
      <c r="L29" s="39">
        <v>11044864</v>
      </c>
      <c r="M29" s="39">
        <v>0</v>
      </c>
      <c r="N29" s="39">
        <v>11044864</v>
      </c>
      <c r="O29" s="39">
        <v>95.38</v>
      </c>
    </row>
    <row r="30" spans="1:15" x14ac:dyDescent="0.25">
      <c r="A30" t="s">
        <v>2407</v>
      </c>
      <c r="B30" t="s">
        <v>1555</v>
      </c>
      <c r="C30" s="24" t="s">
        <v>1554</v>
      </c>
      <c r="D30" s="24" t="s">
        <v>1553</v>
      </c>
      <c r="E30" s="39">
        <v>6555000</v>
      </c>
      <c r="G30" s="39">
        <v>0</v>
      </c>
      <c r="H30" s="39">
        <v>6555000</v>
      </c>
      <c r="I30" s="39">
        <v>0</v>
      </c>
      <c r="J30" s="39">
        <v>6555000</v>
      </c>
      <c r="K30" s="39">
        <v>809769</v>
      </c>
      <c r="L30" s="39">
        <v>4345702</v>
      </c>
      <c r="M30" s="39">
        <v>809769</v>
      </c>
      <c r="N30" s="39">
        <v>4345702</v>
      </c>
      <c r="O30" s="39">
        <v>66.3</v>
      </c>
    </row>
    <row r="31" spans="1:15" x14ac:dyDescent="0.25">
      <c r="A31" t="s">
        <v>2407</v>
      </c>
      <c r="B31" t="s">
        <v>1552</v>
      </c>
      <c r="C31" s="24" t="s">
        <v>1551</v>
      </c>
      <c r="D31" s="24" t="s">
        <v>1550</v>
      </c>
      <c r="E31" s="39">
        <v>16200000</v>
      </c>
      <c r="G31" s="39">
        <v>-7655425</v>
      </c>
      <c r="H31" s="39">
        <v>8544575</v>
      </c>
      <c r="I31" s="39">
        <v>0</v>
      </c>
      <c r="J31" s="39">
        <v>8544575</v>
      </c>
      <c r="K31" s="39">
        <v>0</v>
      </c>
      <c r="L31" s="39">
        <v>8544575</v>
      </c>
      <c r="M31" s="39">
        <v>0</v>
      </c>
      <c r="N31" s="39">
        <v>8544575</v>
      </c>
      <c r="O31" s="39">
        <v>1000</v>
      </c>
    </row>
    <row r="32" spans="1:15" x14ac:dyDescent="0.25">
      <c r="A32" t="s">
        <v>2407</v>
      </c>
      <c r="B32" t="s">
        <v>221</v>
      </c>
      <c r="C32" s="24" t="s">
        <v>471</v>
      </c>
      <c r="D32" s="24" t="s">
        <v>470</v>
      </c>
      <c r="E32" s="39">
        <v>10000000</v>
      </c>
      <c r="G32" s="39">
        <v>0</v>
      </c>
      <c r="H32" s="39">
        <v>10000000</v>
      </c>
      <c r="I32" s="39">
        <v>0</v>
      </c>
      <c r="J32" s="39">
        <v>10000000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x14ac:dyDescent="0.25">
      <c r="A33" t="s">
        <v>2407</v>
      </c>
      <c r="B33" t="s">
        <v>218</v>
      </c>
      <c r="C33" s="24" t="s">
        <v>469</v>
      </c>
      <c r="D33" s="24" t="s">
        <v>216</v>
      </c>
      <c r="E33" s="39">
        <v>10000000</v>
      </c>
      <c r="G33" s="39">
        <v>0</v>
      </c>
      <c r="H33" s="39">
        <v>10000000</v>
      </c>
      <c r="I33" s="39">
        <v>0</v>
      </c>
      <c r="J33" s="39">
        <v>10000000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4" spans="1:15" x14ac:dyDescent="0.25">
      <c r="A34" t="s">
        <v>2407</v>
      </c>
      <c r="B34" t="s">
        <v>1549</v>
      </c>
      <c r="C34" s="24" t="s">
        <v>1548</v>
      </c>
      <c r="D34" s="24" t="s">
        <v>1547</v>
      </c>
      <c r="E34" s="39">
        <v>10000000</v>
      </c>
      <c r="G34" s="39">
        <v>0</v>
      </c>
      <c r="H34" s="39">
        <v>10000000</v>
      </c>
      <c r="I34" s="39">
        <v>0</v>
      </c>
      <c r="J34" s="39">
        <v>10000000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</row>
    <row r="35" spans="1:15" x14ac:dyDescent="0.25">
      <c r="A35" t="s">
        <v>2407</v>
      </c>
      <c r="B35" t="s">
        <v>212</v>
      </c>
      <c r="C35" s="24" t="s">
        <v>463</v>
      </c>
      <c r="D35" s="24" t="s">
        <v>1546</v>
      </c>
      <c r="E35" s="39">
        <v>817556000</v>
      </c>
      <c r="G35" s="39">
        <v>7231000</v>
      </c>
      <c r="H35" s="39">
        <v>824787000</v>
      </c>
      <c r="I35" s="39">
        <v>0</v>
      </c>
      <c r="J35" s="39">
        <v>824787000</v>
      </c>
      <c r="K35" s="39">
        <v>62914982</v>
      </c>
      <c r="L35" s="39">
        <v>573680781</v>
      </c>
      <c r="M35" s="39">
        <v>62914982</v>
      </c>
      <c r="N35" s="39">
        <v>573680781</v>
      </c>
      <c r="O35" s="39">
        <v>69.56</v>
      </c>
    </row>
    <row r="36" spans="1:15" x14ac:dyDescent="0.25">
      <c r="A36" t="s">
        <v>2407</v>
      </c>
      <c r="B36" t="s">
        <v>209</v>
      </c>
      <c r="C36" s="24" t="s">
        <v>461</v>
      </c>
      <c r="D36" s="24" t="s">
        <v>207</v>
      </c>
      <c r="E36" s="39">
        <v>446794000</v>
      </c>
      <c r="G36" s="39">
        <v>-2736000</v>
      </c>
      <c r="H36" s="39">
        <v>444058000</v>
      </c>
      <c r="I36" s="39">
        <v>0</v>
      </c>
      <c r="J36" s="39">
        <v>444058000</v>
      </c>
      <c r="K36" s="39">
        <v>34467000</v>
      </c>
      <c r="L36" s="39">
        <v>306547956</v>
      </c>
      <c r="M36" s="39">
        <v>34467000</v>
      </c>
      <c r="N36" s="39">
        <v>306547956</v>
      </c>
      <c r="O36" s="39">
        <v>69.03</v>
      </c>
    </row>
    <row r="37" spans="1:15" x14ac:dyDescent="0.25">
      <c r="A37" t="s">
        <v>2407</v>
      </c>
      <c r="B37" t="s">
        <v>206</v>
      </c>
      <c r="C37" s="24" t="s">
        <v>460</v>
      </c>
      <c r="D37" s="24" t="s">
        <v>1545</v>
      </c>
      <c r="E37" s="39">
        <v>64317000</v>
      </c>
      <c r="G37" s="39">
        <v>-31440000</v>
      </c>
      <c r="H37" s="39">
        <v>32877000</v>
      </c>
      <c r="I37" s="39">
        <v>0</v>
      </c>
      <c r="J37" s="39">
        <v>32877000</v>
      </c>
      <c r="K37" s="39">
        <v>0</v>
      </c>
      <c r="L37" s="39">
        <v>7976495</v>
      </c>
      <c r="M37" s="39">
        <v>0</v>
      </c>
      <c r="N37" s="39">
        <v>7976495</v>
      </c>
      <c r="O37" s="39">
        <v>24.26</v>
      </c>
    </row>
    <row r="38" spans="1:15" x14ac:dyDescent="0.25">
      <c r="A38" t="s">
        <v>2407</v>
      </c>
      <c r="B38" t="s">
        <v>203</v>
      </c>
      <c r="C38" s="24" t="s">
        <v>459</v>
      </c>
      <c r="D38" s="24" t="s">
        <v>201</v>
      </c>
      <c r="E38" s="39">
        <v>138059000</v>
      </c>
      <c r="G38" s="39">
        <v>14115000</v>
      </c>
      <c r="H38" s="39">
        <v>152174000</v>
      </c>
      <c r="I38" s="39">
        <v>0</v>
      </c>
      <c r="J38" s="39">
        <v>152174000</v>
      </c>
      <c r="K38" s="39">
        <v>12659100</v>
      </c>
      <c r="L38" s="39">
        <v>111168700</v>
      </c>
      <c r="M38" s="39">
        <v>12659100</v>
      </c>
      <c r="N38" s="39">
        <v>111168700</v>
      </c>
      <c r="O38" s="39">
        <v>73.05</v>
      </c>
    </row>
    <row r="39" spans="1:15" x14ac:dyDescent="0.25">
      <c r="A39" t="s">
        <v>2407</v>
      </c>
      <c r="B39" t="s">
        <v>200</v>
      </c>
      <c r="C39" s="24" t="s">
        <v>458</v>
      </c>
      <c r="D39" s="24" t="s">
        <v>457</v>
      </c>
      <c r="E39" s="39">
        <v>146941000</v>
      </c>
      <c r="G39" s="39">
        <v>6829000</v>
      </c>
      <c r="H39" s="39">
        <v>153770000</v>
      </c>
      <c r="I39" s="39">
        <v>0</v>
      </c>
      <c r="J39" s="39">
        <v>153770000</v>
      </c>
      <c r="K39" s="39">
        <v>13738500</v>
      </c>
      <c r="L39" s="39">
        <v>114398144</v>
      </c>
      <c r="M39" s="39">
        <v>13738500</v>
      </c>
      <c r="N39" s="39">
        <v>114398144</v>
      </c>
      <c r="O39" s="39">
        <v>74.400000000000006</v>
      </c>
    </row>
    <row r="40" spans="1:15" x14ac:dyDescent="0.25">
      <c r="A40" t="s">
        <v>2407</v>
      </c>
      <c r="B40" t="s">
        <v>456</v>
      </c>
      <c r="C40" s="24" t="s">
        <v>455</v>
      </c>
      <c r="D40" s="24" t="s">
        <v>454</v>
      </c>
      <c r="E40" s="39">
        <v>9919000</v>
      </c>
      <c r="G40" s="39">
        <v>-161000</v>
      </c>
      <c r="H40" s="39">
        <v>9758000</v>
      </c>
      <c r="I40" s="39">
        <v>0</v>
      </c>
      <c r="J40" s="39">
        <v>9758000</v>
      </c>
      <c r="K40" s="39">
        <v>823100</v>
      </c>
      <c r="L40" s="39">
        <v>6980237</v>
      </c>
      <c r="M40" s="39">
        <v>823100</v>
      </c>
      <c r="N40" s="39">
        <v>6980237</v>
      </c>
      <c r="O40" s="39">
        <v>71.53</v>
      </c>
    </row>
    <row r="41" spans="1:15" x14ac:dyDescent="0.25">
      <c r="A41" t="s">
        <v>2407</v>
      </c>
      <c r="B41" t="s">
        <v>197</v>
      </c>
      <c r="C41" s="24" t="s">
        <v>453</v>
      </c>
      <c r="D41" s="24" t="s">
        <v>1544</v>
      </c>
      <c r="E41" s="39">
        <v>87558000</v>
      </c>
      <c r="G41" s="39">
        <v>7921000</v>
      </c>
      <c r="H41" s="39">
        <v>95479000</v>
      </c>
      <c r="I41" s="39">
        <v>0</v>
      </c>
      <c r="J41" s="39">
        <v>95479000</v>
      </c>
      <c r="K41" s="39">
        <v>7246300</v>
      </c>
      <c r="L41" s="39">
        <v>66024380</v>
      </c>
      <c r="M41" s="39">
        <v>7246300</v>
      </c>
      <c r="N41" s="39">
        <v>66024380</v>
      </c>
      <c r="O41" s="39">
        <v>69.150000000000006</v>
      </c>
    </row>
    <row r="42" spans="1:15" x14ac:dyDescent="0.25">
      <c r="A42" t="s">
        <v>2407</v>
      </c>
      <c r="B42" t="s">
        <v>194</v>
      </c>
      <c r="C42" s="24" t="s">
        <v>451</v>
      </c>
      <c r="D42" s="24" t="s">
        <v>1543</v>
      </c>
      <c r="E42" s="39">
        <v>370762000</v>
      </c>
      <c r="G42" s="39">
        <v>9967000</v>
      </c>
      <c r="H42" s="39">
        <v>380729000</v>
      </c>
      <c r="I42" s="39">
        <v>0</v>
      </c>
      <c r="J42" s="39">
        <v>380729000</v>
      </c>
      <c r="K42" s="39">
        <v>28447982</v>
      </c>
      <c r="L42" s="39">
        <v>267132825</v>
      </c>
      <c r="M42" s="39">
        <v>28447982</v>
      </c>
      <c r="N42" s="39">
        <v>267132825</v>
      </c>
      <c r="O42" s="39">
        <v>70.16</v>
      </c>
    </row>
    <row r="43" spans="1:15" x14ac:dyDescent="0.25">
      <c r="A43" t="s">
        <v>2407</v>
      </c>
      <c r="B43" t="s">
        <v>191</v>
      </c>
      <c r="C43" s="24" t="s">
        <v>450</v>
      </c>
      <c r="D43" s="24" t="s">
        <v>1542</v>
      </c>
      <c r="E43" s="39">
        <v>156629000</v>
      </c>
      <c r="G43" s="39">
        <v>20204000</v>
      </c>
      <c r="H43" s="39">
        <v>176833000</v>
      </c>
      <c r="I43" s="39">
        <v>0</v>
      </c>
      <c r="J43" s="39">
        <v>176833000</v>
      </c>
      <c r="K43" s="39">
        <v>11947081</v>
      </c>
      <c r="L43" s="39">
        <v>119779742</v>
      </c>
      <c r="M43" s="39">
        <v>11947081</v>
      </c>
      <c r="N43" s="39">
        <v>119779742</v>
      </c>
      <c r="O43" s="39">
        <v>67.739999999999995</v>
      </c>
    </row>
    <row r="44" spans="1:15" x14ac:dyDescent="0.25">
      <c r="A44" t="s">
        <v>2407</v>
      </c>
      <c r="B44" t="s">
        <v>188</v>
      </c>
      <c r="C44" s="24" t="s">
        <v>449</v>
      </c>
      <c r="D44" s="24" t="s">
        <v>1541</v>
      </c>
      <c r="E44" s="39">
        <v>89938000</v>
      </c>
      <c r="G44" s="39">
        <v>-13794000</v>
      </c>
      <c r="H44" s="39">
        <v>76144000</v>
      </c>
      <c r="I44" s="39">
        <v>0</v>
      </c>
      <c r="J44" s="39">
        <v>76144000</v>
      </c>
      <c r="K44" s="39">
        <v>6732000</v>
      </c>
      <c r="L44" s="39">
        <v>58275100</v>
      </c>
      <c r="M44" s="39">
        <v>6732000</v>
      </c>
      <c r="N44" s="39">
        <v>58275100</v>
      </c>
      <c r="O44" s="39">
        <v>76.53</v>
      </c>
    </row>
    <row r="45" spans="1:15" x14ac:dyDescent="0.25">
      <c r="A45" t="s">
        <v>2407</v>
      </c>
      <c r="B45" t="s">
        <v>448</v>
      </c>
      <c r="C45" s="24" t="s">
        <v>447</v>
      </c>
      <c r="D45" s="24" t="s">
        <v>1870</v>
      </c>
      <c r="E45" s="39">
        <v>14555000</v>
      </c>
      <c r="G45" s="39">
        <v>-5869000</v>
      </c>
      <c r="H45" s="39">
        <v>8686000</v>
      </c>
      <c r="I45" s="39">
        <v>0</v>
      </c>
      <c r="J45" s="39">
        <v>8686000</v>
      </c>
      <c r="K45" s="39">
        <v>693000</v>
      </c>
      <c r="L45" s="39">
        <v>6408500</v>
      </c>
      <c r="M45" s="39">
        <v>693000</v>
      </c>
      <c r="N45" s="39">
        <v>6408500</v>
      </c>
      <c r="O45" s="39">
        <v>73.78</v>
      </c>
    </row>
    <row r="46" spans="1:15" x14ac:dyDescent="0.25">
      <c r="A46" t="s">
        <v>2407</v>
      </c>
      <c r="B46" t="s">
        <v>179</v>
      </c>
      <c r="C46" s="24" t="s">
        <v>443</v>
      </c>
      <c r="D46" s="24" t="s">
        <v>444</v>
      </c>
      <c r="E46" s="39">
        <v>65668000</v>
      </c>
      <c r="G46" s="39">
        <v>5615000</v>
      </c>
      <c r="H46" s="39">
        <v>71283000</v>
      </c>
      <c r="I46" s="39">
        <v>0</v>
      </c>
      <c r="J46" s="39">
        <v>71283000</v>
      </c>
      <c r="K46" s="39">
        <v>5434900</v>
      </c>
      <c r="L46" s="39">
        <v>49517200</v>
      </c>
      <c r="M46" s="39">
        <v>5434900</v>
      </c>
      <c r="N46" s="39">
        <v>49517200</v>
      </c>
      <c r="O46" s="39">
        <v>69.47</v>
      </c>
    </row>
    <row r="47" spans="1:15" x14ac:dyDescent="0.25">
      <c r="A47" t="s">
        <v>2407</v>
      </c>
      <c r="B47" t="s">
        <v>1540</v>
      </c>
      <c r="C47" s="24" t="s">
        <v>1539</v>
      </c>
      <c r="D47" s="24" t="s">
        <v>442</v>
      </c>
      <c r="E47" s="39">
        <v>43779000</v>
      </c>
      <c r="G47" s="39">
        <v>3811000</v>
      </c>
      <c r="H47" s="39">
        <v>47590000</v>
      </c>
      <c r="I47" s="39">
        <v>0</v>
      </c>
      <c r="J47" s="39">
        <v>47590000</v>
      </c>
      <c r="K47" s="39">
        <v>3623600</v>
      </c>
      <c r="L47" s="39">
        <v>33012640</v>
      </c>
      <c r="M47" s="39">
        <v>3623600</v>
      </c>
      <c r="N47" s="39">
        <v>33012640</v>
      </c>
      <c r="O47" s="39">
        <v>69.37</v>
      </c>
    </row>
    <row r="48" spans="1:15" x14ac:dyDescent="0.25">
      <c r="A48" t="s">
        <v>2407</v>
      </c>
      <c r="B48" t="s">
        <v>1538</v>
      </c>
      <c r="C48" s="24" t="s">
        <v>1537</v>
      </c>
      <c r="D48" s="24" t="s">
        <v>1536</v>
      </c>
      <c r="E48" s="39">
        <v>193000</v>
      </c>
      <c r="G48" s="39">
        <v>0</v>
      </c>
      <c r="H48" s="39">
        <v>193000</v>
      </c>
      <c r="I48" s="39">
        <v>0</v>
      </c>
      <c r="J48" s="39">
        <v>193000</v>
      </c>
      <c r="K48" s="39">
        <v>17401</v>
      </c>
      <c r="L48" s="39">
        <v>139643</v>
      </c>
      <c r="M48" s="39">
        <v>17401</v>
      </c>
      <c r="N48" s="39">
        <v>139643</v>
      </c>
      <c r="O48" s="39">
        <v>72.349999999999994</v>
      </c>
    </row>
    <row r="49" spans="1:15" x14ac:dyDescent="0.25">
      <c r="A49" t="s">
        <v>2407</v>
      </c>
      <c r="B49" t="s">
        <v>176</v>
      </c>
      <c r="C49" s="24" t="s">
        <v>441</v>
      </c>
      <c r="D49" s="24" t="s">
        <v>440</v>
      </c>
      <c r="E49" s="39">
        <v>1182450000</v>
      </c>
      <c r="G49" s="39">
        <v>-4000</v>
      </c>
      <c r="H49" s="39">
        <v>1182446000</v>
      </c>
      <c r="I49" s="39">
        <v>0</v>
      </c>
      <c r="J49" s="39">
        <v>1182446000</v>
      </c>
      <c r="K49" s="39">
        <v>31204926</v>
      </c>
      <c r="L49" s="39">
        <v>1018459230</v>
      </c>
      <c r="M49" s="39">
        <v>79030044</v>
      </c>
      <c r="N49" s="39">
        <v>590719721</v>
      </c>
      <c r="O49" s="39">
        <v>49.96</v>
      </c>
    </row>
    <row r="50" spans="1:15" x14ac:dyDescent="0.25">
      <c r="A50" t="s">
        <v>2407</v>
      </c>
      <c r="B50" t="s">
        <v>173</v>
      </c>
      <c r="C50" s="24" t="s">
        <v>439</v>
      </c>
      <c r="D50" s="24" t="s">
        <v>1535</v>
      </c>
      <c r="E50" s="39">
        <v>182400000</v>
      </c>
      <c r="G50" s="39">
        <v>-15529000</v>
      </c>
      <c r="H50" s="39">
        <v>166871000</v>
      </c>
      <c r="I50" s="39">
        <v>0</v>
      </c>
      <c r="J50" s="39">
        <v>166871000</v>
      </c>
      <c r="K50" s="39">
        <v>132346</v>
      </c>
      <c r="L50" s="39">
        <v>152970227</v>
      </c>
      <c r="M50" s="39">
        <v>5071554</v>
      </c>
      <c r="N50" s="39">
        <v>48784617</v>
      </c>
      <c r="O50" s="39">
        <v>29.23</v>
      </c>
    </row>
    <row r="51" spans="1:15" x14ac:dyDescent="0.25">
      <c r="A51" t="s">
        <v>2407</v>
      </c>
      <c r="B51" t="s">
        <v>167</v>
      </c>
      <c r="C51" s="24" t="s">
        <v>437</v>
      </c>
      <c r="D51" s="24" t="s">
        <v>434</v>
      </c>
      <c r="E51" s="39">
        <v>95000000</v>
      </c>
      <c r="G51" s="39">
        <v>-15529000</v>
      </c>
      <c r="H51" s="39">
        <v>79471000</v>
      </c>
      <c r="I51" s="39">
        <v>0</v>
      </c>
      <c r="J51" s="39">
        <v>79471000</v>
      </c>
      <c r="K51" s="39">
        <v>105000</v>
      </c>
      <c r="L51" s="39">
        <v>74266929</v>
      </c>
      <c r="M51" s="39">
        <v>855000</v>
      </c>
      <c r="N51" s="39">
        <v>32746605</v>
      </c>
      <c r="O51" s="39">
        <v>41.21</v>
      </c>
    </row>
    <row r="52" spans="1:15" x14ac:dyDescent="0.25">
      <c r="A52" t="s">
        <v>2407</v>
      </c>
      <c r="B52" t="s">
        <v>164</v>
      </c>
      <c r="C52" s="24" t="s">
        <v>435</v>
      </c>
      <c r="D52" s="24" t="s">
        <v>1534</v>
      </c>
      <c r="E52" s="39">
        <v>9400000</v>
      </c>
      <c r="G52" s="39">
        <v>0</v>
      </c>
      <c r="H52" s="39">
        <v>9400000</v>
      </c>
      <c r="I52" s="39">
        <v>0</v>
      </c>
      <c r="J52" s="39">
        <v>9400000</v>
      </c>
      <c r="K52" s="39">
        <v>0</v>
      </c>
      <c r="L52" s="39">
        <v>3000000</v>
      </c>
      <c r="M52" s="39">
        <v>738480</v>
      </c>
      <c r="N52" s="39">
        <v>738480</v>
      </c>
      <c r="O52" s="39">
        <v>7.86</v>
      </c>
    </row>
    <row r="53" spans="1:15" x14ac:dyDescent="0.25">
      <c r="A53" t="s">
        <v>2407</v>
      </c>
      <c r="B53" t="s">
        <v>161</v>
      </c>
      <c r="C53" s="24" t="s">
        <v>433</v>
      </c>
      <c r="D53" s="24" t="s">
        <v>436</v>
      </c>
      <c r="E53" s="39">
        <v>78000000</v>
      </c>
      <c r="G53" s="39">
        <v>0</v>
      </c>
      <c r="H53" s="39">
        <v>78000000</v>
      </c>
      <c r="I53" s="39">
        <v>0</v>
      </c>
      <c r="J53" s="39">
        <v>78000000</v>
      </c>
      <c r="K53" s="39">
        <v>27346</v>
      </c>
      <c r="L53" s="39">
        <v>75703298</v>
      </c>
      <c r="M53" s="39">
        <v>3478074</v>
      </c>
      <c r="N53" s="39">
        <v>15299532</v>
      </c>
      <c r="O53" s="39">
        <v>19.61</v>
      </c>
    </row>
    <row r="54" spans="1:15" x14ac:dyDescent="0.25">
      <c r="A54" t="s">
        <v>2407</v>
      </c>
      <c r="B54" t="s">
        <v>158</v>
      </c>
      <c r="C54" s="24" t="s">
        <v>428</v>
      </c>
      <c r="D54" s="24" t="s">
        <v>1533</v>
      </c>
      <c r="E54" s="39">
        <v>998400000</v>
      </c>
      <c r="G54" s="39">
        <v>15025000</v>
      </c>
      <c r="H54" s="39">
        <v>1013425000</v>
      </c>
      <c r="I54" s="39">
        <v>0</v>
      </c>
      <c r="J54" s="39">
        <v>1013425000</v>
      </c>
      <c r="K54" s="39">
        <v>31072580</v>
      </c>
      <c r="L54" s="39">
        <v>864311390</v>
      </c>
      <c r="M54" s="39">
        <v>73958490</v>
      </c>
      <c r="N54" s="39">
        <v>540757491</v>
      </c>
      <c r="O54" s="39">
        <v>53.36</v>
      </c>
    </row>
    <row r="55" spans="1:15" x14ac:dyDescent="0.25">
      <c r="A55" t="s">
        <v>2407</v>
      </c>
      <c r="B55" t="s">
        <v>155</v>
      </c>
      <c r="C55" s="24" t="s">
        <v>426</v>
      </c>
      <c r="D55" s="24" t="s">
        <v>141</v>
      </c>
      <c r="E55" s="39">
        <v>540000000</v>
      </c>
      <c r="G55" s="39">
        <v>0</v>
      </c>
      <c r="H55" s="39">
        <v>540000000</v>
      </c>
      <c r="I55" s="39">
        <v>0</v>
      </c>
      <c r="J55" s="39">
        <v>540000000</v>
      </c>
      <c r="K55" s="39">
        <v>0</v>
      </c>
      <c r="L55" s="39">
        <v>538297692</v>
      </c>
      <c r="M55" s="39">
        <v>44858141</v>
      </c>
      <c r="N55" s="39">
        <v>338720927</v>
      </c>
      <c r="O55" s="39">
        <v>62.73</v>
      </c>
    </row>
    <row r="56" spans="1:15" x14ac:dyDescent="0.25">
      <c r="A56" t="s">
        <v>2407</v>
      </c>
      <c r="B56" t="s">
        <v>152</v>
      </c>
      <c r="C56" s="24" t="s">
        <v>424</v>
      </c>
      <c r="D56" s="24" t="s">
        <v>1722</v>
      </c>
      <c r="E56" s="39">
        <v>70000000</v>
      </c>
      <c r="G56" s="39">
        <v>0</v>
      </c>
      <c r="H56" s="39">
        <v>70000000</v>
      </c>
      <c r="I56" s="39">
        <v>0</v>
      </c>
      <c r="J56" s="39">
        <v>70000000</v>
      </c>
      <c r="K56" s="39">
        <v>10230861</v>
      </c>
      <c r="L56" s="39">
        <v>51058507</v>
      </c>
      <c r="M56" s="39">
        <v>15169863</v>
      </c>
      <c r="N56" s="39">
        <v>51058507</v>
      </c>
      <c r="O56" s="39">
        <v>72.94</v>
      </c>
    </row>
    <row r="57" spans="1:15" x14ac:dyDescent="0.25">
      <c r="A57" t="s">
        <v>2407</v>
      </c>
      <c r="B57" t="s">
        <v>149</v>
      </c>
      <c r="C57" s="24" t="s">
        <v>422</v>
      </c>
      <c r="D57" s="24" t="s">
        <v>1532</v>
      </c>
      <c r="E57" s="39">
        <v>47000000</v>
      </c>
      <c r="G57" s="39">
        <v>15529000</v>
      </c>
      <c r="H57" s="39">
        <v>62529000</v>
      </c>
      <c r="I57" s="39">
        <v>0</v>
      </c>
      <c r="J57" s="39">
        <v>62529000</v>
      </c>
      <c r="K57" s="39">
        <v>13100688</v>
      </c>
      <c r="L57" s="39">
        <v>35758982</v>
      </c>
      <c r="M57" s="39">
        <v>549302</v>
      </c>
      <c r="N57" s="39">
        <v>9747296</v>
      </c>
      <c r="O57" s="39">
        <v>15.59</v>
      </c>
    </row>
    <row r="58" spans="1:15" x14ac:dyDescent="0.25">
      <c r="A58" t="s">
        <v>2407</v>
      </c>
      <c r="B58" t="s">
        <v>146</v>
      </c>
      <c r="C58" s="24" t="s">
        <v>420</v>
      </c>
      <c r="D58" s="24" t="s">
        <v>1531</v>
      </c>
      <c r="E58" s="39">
        <v>2100000</v>
      </c>
      <c r="G58" s="39">
        <v>0</v>
      </c>
      <c r="H58" s="39">
        <v>2100000</v>
      </c>
      <c r="I58" s="39">
        <v>0</v>
      </c>
      <c r="J58" s="39">
        <v>2100000</v>
      </c>
      <c r="K58" s="39">
        <v>185000</v>
      </c>
      <c r="L58" s="39">
        <v>1199998</v>
      </c>
      <c r="M58" s="39">
        <v>185000</v>
      </c>
      <c r="N58" s="39">
        <v>1199998</v>
      </c>
      <c r="O58" s="39">
        <v>57.14</v>
      </c>
    </row>
    <row r="59" spans="1:15" x14ac:dyDescent="0.25">
      <c r="A59" t="s">
        <v>2407</v>
      </c>
      <c r="B59" t="s">
        <v>143</v>
      </c>
      <c r="C59" s="24" t="s">
        <v>418</v>
      </c>
      <c r="D59" s="24" t="s">
        <v>419</v>
      </c>
      <c r="E59" s="39">
        <v>167000000</v>
      </c>
      <c r="G59" s="39">
        <v>-504000</v>
      </c>
      <c r="H59" s="39">
        <v>166496000</v>
      </c>
      <c r="I59" s="39">
        <v>0</v>
      </c>
      <c r="J59" s="39">
        <v>166496000</v>
      </c>
      <c r="K59" s="39">
        <v>229680</v>
      </c>
      <c r="L59" s="39">
        <v>130800914</v>
      </c>
      <c r="M59" s="39">
        <v>10242345</v>
      </c>
      <c r="N59" s="39">
        <v>55290125</v>
      </c>
      <c r="O59" s="39">
        <v>33.21</v>
      </c>
    </row>
    <row r="60" spans="1:15" x14ac:dyDescent="0.25">
      <c r="A60" t="s">
        <v>2407</v>
      </c>
      <c r="B60" t="s">
        <v>1530</v>
      </c>
      <c r="C60" s="24" t="s">
        <v>1529</v>
      </c>
      <c r="D60" s="24" t="s">
        <v>1528</v>
      </c>
      <c r="E60" s="39">
        <v>167000000</v>
      </c>
      <c r="G60" s="39">
        <v>-504000</v>
      </c>
      <c r="H60" s="39">
        <v>166496000</v>
      </c>
      <c r="I60" s="39">
        <v>0</v>
      </c>
      <c r="J60" s="39">
        <v>166496000</v>
      </c>
      <c r="K60" s="39">
        <v>229680</v>
      </c>
      <c r="L60" s="39">
        <v>130800914</v>
      </c>
      <c r="M60" s="39">
        <v>10242345</v>
      </c>
      <c r="N60" s="39">
        <v>55290125</v>
      </c>
      <c r="O60" s="39">
        <v>33.21</v>
      </c>
    </row>
    <row r="61" spans="1:15" x14ac:dyDescent="0.25">
      <c r="A61" t="s">
        <v>2407</v>
      </c>
      <c r="B61" t="s">
        <v>140</v>
      </c>
      <c r="C61" s="24" t="s">
        <v>417</v>
      </c>
      <c r="D61" s="24" t="s">
        <v>138</v>
      </c>
      <c r="E61" s="39">
        <v>52500000</v>
      </c>
      <c r="G61" s="39">
        <v>0</v>
      </c>
      <c r="H61" s="39">
        <v>52500000</v>
      </c>
      <c r="I61" s="39">
        <v>0</v>
      </c>
      <c r="J61" s="39">
        <v>52500000</v>
      </c>
      <c r="K61" s="39">
        <v>566025</v>
      </c>
      <c r="L61" s="39">
        <v>52157671</v>
      </c>
      <c r="M61" s="39">
        <v>0</v>
      </c>
      <c r="N61" s="39">
        <v>50620849</v>
      </c>
      <c r="O61" s="39">
        <v>96.42</v>
      </c>
    </row>
    <row r="62" spans="1:15" x14ac:dyDescent="0.25">
      <c r="A62" t="s">
        <v>2407</v>
      </c>
      <c r="B62" t="s">
        <v>1527</v>
      </c>
      <c r="C62" s="24" t="s">
        <v>1526</v>
      </c>
      <c r="D62" s="24" t="s">
        <v>1525</v>
      </c>
      <c r="E62" s="39">
        <v>52500000</v>
      </c>
      <c r="G62" s="39">
        <v>0</v>
      </c>
      <c r="H62" s="39">
        <v>52500000</v>
      </c>
      <c r="I62" s="39">
        <v>0</v>
      </c>
      <c r="J62" s="39">
        <v>52500000</v>
      </c>
      <c r="K62" s="39">
        <v>566025</v>
      </c>
      <c r="L62" s="39">
        <v>52157671</v>
      </c>
      <c r="M62" s="39">
        <v>0</v>
      </c>
      <c r="N62" s="39">
        <v>50620849</v>
      </c>
      <c r="O62" s="39">
        <v>96.42</v>
      </c>
    </row>
    <row r="63" spans="1:15" x14ac:dyDescent="0.25">
      <c r="A63" t="s">
        <v>2407</v>
      </c>
      <c r="B63" t="s">
        <v>137</v>
      </c>
      <c r="C63" s="24" t="s">
        <v>416</v>
      </c>
      <c r="D63" s="24" t="s">
        <v>1524</v>
      </c>
      <c r="E63" s="39">
        <v>80000000</v>
      </c>
      <c r="G63" s="39">
        <v>0</v>
      </c>
      <c r="H63" s="39">
        <v>80000000</v>
      </c>
      <c r="I63" s="39">
        <v>0</v>
      </c>
      <c r="J63" s="39">
        <v>80000000</v>
      </c>
      <c r="K63" s="39">
        <v>2760326</v>
      </c>
      <c r="L63" s="39">
        <v>40677626</v>
      </c>
      <c r="M63" s="39">
        <v>2953839</v>
      </c>
      <c r="N63" s="39">
        <v>34119789</v>
      </c>
      <c r="O63" s="39">
        <v>42.65</v>
      </c>
    </row>
    <row r="64" spans="1:15" x14ac:dyDescent="0.25">
      <c r="A64" t="s">
        <v>2407</v>
      </c>
      <c r="B64" t="s">
        <v>415</v>
      </c>
      <c r="C64" s="24" t="s">
        <v>414</v>
      </c>
      <c r="D64" s="24" t="s">
        <v>1523</v>
      </c>
      <c r="E64" s="39">
        <v>25000000</v>
      </c>
      <c r="G64" s="39">
        <v>12000000</v>
      </c>
      <c r="H64" s="39">
        <v>37000000</v>
      </c>
      <c r="I64" s="39">
        <v>0</v>
      </c>
      <c r="J64" s="39">
        <v>37000000</v>
      </c>
      <c r="K64" s="39">
        <v>2760326</v>
      </c>
      <c r="L64" s="39">
        <v>27043163</v>
      </c>
      <c r="M64" s="39">
        <v>2953839</v>
      </c>
      <c r="N64" s="39">
        <v>24282580</v>
      </c>
      <c r="O64" s="39">
        <v>65.63</v>
      </c>
    </row>
    <row r="65" spans="1:15" x14ac:dyDescent="0.25">
      <c r="A65" t="s">
        <v>2407</v>
      </c>
      <c r="B65" t="s">
        <v>412</v>
      </c>
      <c r="C65" s="24" t="s">
        <v>411</v>
      </c>
      <c r="D65" s="24" t="s">
        <v>410</v>
      </c>
      <c r="E65" s="39">
        <v>14000000</v>
      </c>
      <c r="G65" s="39">
        <v>0</v>
      </c>
      <c r="H65" s="39">
        <v>14000000</v>
      </c>
      <c r="I65" s="39">
        <v>0</v>
      </c>
      <c r="J65" s="39">
        <v>14000000</v>
      </c>
      <c r="K65" s="39">
        <v>0</v>
      </c>
      <c r="L65" s="39">
        <v>6099880</v>
      </c>
      <c r="M65" s="39">
        <v>0</v>
      </c>
      <c r="N65" s="39">
        <v>6099880</v>
      </c>
      <c r="O65" s="39">
        <v>43.57</v>
      </c>
    </row>
    <row r="66" spans="1:15" x14ac:dyDescent="0.25">
      <c r="A66" t="s">
        <v>2407</v>
      </c>
      <c r="B66" t="s">
        <v>406</v>
      </c>
      <c r="C66" s="24" t="s">
        <v>405</v>
      </c>
      <c r="D66" s="24" t="s">
        <v>1522</v>
      </c>
      <c r="E66" s="39">
        <v>41000000</v>
      </c>
      <c r="G66" s="39">
        <v>-12000000</v>
      </c>
      <c r="H66" s="39">
        <v>29000000</v>
      </c>
      <c r="I66" s="39">
        <v>0</v>
      </c>
      <c r="J66" s="39">
        <v>29000000</v>
      </c>
      <c r="K66" s="39">
        <v>0</v>
      </c>
      <c r="L66" s="39">
        <v>7534583</v>
      </c>
      <c r="M66" s="39">
        <v>0</v>
      </c>
      <c r="N66" s="39">
        <v>3737329</v>
      </c>
      <c r="O66" s="39">
        <v>12.89</v>
      </c>
    </row>
    <row r="67" spans="1:15" x14ac:dyDescent="0.25">
      <c r="A67" t="s">
        <v>2407</v>
      </c>
      <c r="B67" t="s">
        <v>134</v>
      </c>
      <c r="C67" s="24" t="s">
        <v>403</v>
      </c>
      <c r="D67" s="24" t="s">
        <v>1521</v>
      </c>
      <c r="E67" s="39">
        <v>12400000</v>
      </c>
      <c r="G67" s="39">
        <v>0</v>
      </c>
      <c r="H67" s="39">
        <v>12400000</v>
      </c>
      <c r="I67" s="39">
        <v>0</v>
      </c>
      <c r="J67" s="39">
        <v>12400000</v>
      </c>
      <c r="K67" s="39">
        <v>0</v>
      </c>
      <c r="L67" s="39">
        <v>10360000</v>
      </c>
      <c r="M67" s="39">
        <v>0</v>
      </c>
      <c r="N67" s="39">
        <v>0</v>
      </c>
      <c r="O67" s="39">
        <v>0</v>
      </c>
    </row>
    <row r="68" spans="1:15" x14ac:dyDescent="0.25">
      <c r="A68" t="s">
        <v>2407</v>
      </c>
      <c r="B68" t="s">
        <v>1520</v>
      </c>
      <c r="C68" s="24" t="s">
        <v>1519</v>
      </c>
      <c r="D68" s="24" t="s">
        <v>1518</v>
      </c>
      <c r="E68" s="39">
        <v>12400000</v>
      </c>
      <c r="G68" s="39">
        <v>0</v>
      </c>
      <c r="H68" s="39">
        <v>12400000</v>
      </c>
      <c r="I68" s="39">
        <v>0</v>
      </c>
      <c r="J68" s="39">
        <v>12400000</v>
      </c>
      <c r="K68" s="39">
        <v>0</v>
      </c>
      <c r="L68" s="39">
        <v>10360000</v>
      </c>
      <c r="M68" s="39">
        <v>0</v>
      </c>
      <c r="N68" s="39">
        <v>0</v>
      </c>
      <c r="O68" s="39">
        <v>0</v>
      </c>
    </row>
    <row r="69" spans="1:15" x14ac:dyDescent="0.25">
      <c r="A69" t="s">
        <v>2407</v>
      </c>
      <c r="B69" t="s">
        <v>131</v>
      </c>
      <c r="C69" s="24" t="s">
        <v>402</v>
      </c>
      <c r="D69" s="24" t="s">
        <v>401</v>
      </c>
      <c r="E69" s="39">
        <v>17400000</v>
      </c>
      <c r="G69" s="39">
        <v>0</v>
      </c>
      <c r="H69" s="39">
        <v>17400000</v>
      </c>
      <c r="I69" s="39">
        <v>0</v>
      </c>
      <c r="J69" s="39">
        <v>17400000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</row>
    <row r="70" spans="1:15" x14ac:dyDescent="0.25">
      <c r="A70" t="s">
        <v>2407</v>
      </c>
      <c r="B70" t="s">
        <v>400</v>
      </c>
      <c r="C70" s="24" t="s">
        <v>399</v>
      </c>
      <c r="D70" s="24" t="s">
        <v>1718</v>
      </c>
      <c r="E70" s="39">
        <v>4000000</v>
      </c>
      <c r="G70" s="39">
        <v>0</v>
      </c>
      <c r="H70" s="39">
        <v>4000000</v>
      </c>
      <c r="I70" s="39">
        <v>0</v>
      </c>
      <c r="J70" s="39">
        <v>4000000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</row>
    <row r="71" spans="1:15" x14ac:dyDescent="0.25">
      <c r="A71" t="s">
        <v>2407</v>
      </c>
      <c r="B71" t="s">
        <v>128</v>
      </c>
      <c r="C71" s="24" t="s">
        <v>397</v>
      </c>
      <c r="D71" s="24" t="s">
        <v>123</v>
      </c>
      <c r="E71" s="39">
        <v>6000000</v>
      </c>
      <c r="G71" s="39">
        <v>0</v>
      </c>
      <c r="H71" s="39">
        <v>6000000</v>
      </c>
      <c r="I71" s="39">
        <v>0</v>
      </c>
      <c r="J71" s="39">
        <v>6000000</v>
      </c>
      <c r="K71" s="39">
        <v>4000000</v>
      </c>
      <c r="L71" s="39">
        <v>4000000</v>
      </c>
      <c r="M71" s="39">
        <v>0</v>
      </c>
      <c r="N71" s="39">
        <v>0</v>
      </c>
      <c r="O71" s="39">
        <v>0</v>
      </c>
    </row>
    <row r="72" spans="1:15" x14ac:dyDescent="0.25">
      <c r="A72" t="s">
        <v>2407</v>
      </c>
      <c r="B72" t="s">
        <v>119</v>
      </c>
      <c r="C72" s="24" t="s">
        <v>394</v>
      </c>
      <c r="D72" s="24" t="s">
        <v>117</v>
      </c>
      <c r="E72" s="39">
        <v>1650000</v>
      </c>
      <c r="G72" s="39">
        <v>500000</v>
      </c>
      <c r="H72" s="39">
        <v>2150000</v>
      </c>
      <c r="I72" s="39">
        <v>0</v>
      </c>
      <c r="J72" s="39">
        <v>2150000</v>
      </c>
      <c r="K72" s="39">
        <v>0</v>
      </c>
      <c r="L72" s="39">
        <v>1177613</v>
      </c>
      <c r="M72" s="39">
        <v>0</v>
      </c>
      <c r="N72" s="39">
        <v>1177613</v>
      </c>
      <c r="O72" s="39">
        <v>54.77</v>
      </c>
    </row>
    <row r="73" spans="1:15" x14ac:dyDescent="0.25">
      <c r="A73" t="s">
        <v>2407</v>
      </c>
      <c r="B73" t="s">
        <v>113</v>
      </c>
      <c r="C73" s="24" t="s">
        <v>1514</v>
      </c>
      <c r="D73" s="24" t="s">
        <v>1513</v>
      </c>
      <c r="E73" s="39">
        <v>150000</v>
      </c>
      <c r="G73" s="39">
        <v>0</v>
      </c>
      <c r="H73" s="39">
        <v>150000</v>
      </c>
      <c r="I73" s="39">
        <v>0</v>
      </c>
      <c r="J73" s="39">
        <v>150000</v>
      </c>
      <c r="K73" s="39">
        <v>0</v>
      </c>
      <c r="L73" s="39">
        <v>43000</v>
      </c>
      <c r="M73" s="39">
        <v>0</v>
      </c>
      <c r="N73" s="39">
        <v>43000</v>
      </c>
      <c r="O73" s="39">
        <v>28.67</v>
      </c>
    </row>
    <row r="74" spans="1:15" x14ac:dyDescent="0.25">
      <c r="A74" t="s">
        <v>2407</v>
      </c>
      <c r="B74" t="s">
        <v>1512</v>
      </c>
      <c r="C74" s="24" t="s">
        <v>1511</v>
      </c>
      <c r="D74" s="24" t="s">
        <v>396</v>
      </c>
      <c r="E74" s="39">
        <v>1500000</v>
      </c>
      <c r="G74" s="39">
        <v>500000</v>
      </c>
      <c r="H74" s="39">
        <v>2000000</v>
      </c>
      <c r="I74" s="39">
        <v>0</v>
      </c>
      <c r="J74" s="39">
        <v>2000000</v>
      </c>
      <c r="K74" s="39">
        <v>0</v>
      </c>
      <c r="L74" s="39">
        <v>1134613</v>
      </c>
      <c r="M74" s="39">
        <v>0</v>
      </c>
      <c r="N74" s="39">
        <v>1134613</v>
      </c>
      <c r="O74" s="39">
        <v>56.73</v>
      </c>
    </row>
    <row r="75" spans="1:15" x14ac:dyDescent="0.25">
      <c r="A75" t="s">
        <v>2407</v>
      </c>
      <c r="B75" t="s">
        <v>1330</v>
      </c>
      <c r="C75" s="24" t="s">
        <v>1510</v>
      </c>
      <c r="D75" s="24" t="s">
        <v>1509</v>
      </c>
      <c r="E75" s="39">
        <v>9200000000</v>
      </c>
      <c r="G75" s="39">
        <v>0</v>
      </c>
      <c r="H75" s="39">
        <v>9200000000</v>
      </c>
      <c r="I75" s="39">
        <v>0</v>
      </c>
      <c r="J75" s="39">
        <v>9200000000</v>
      </c>
      <c r="K75" s="39">
        <v>-4722906</v>
      </c>
      <c r="L75" s="39">
        <v>8228987938</v>
      </c>
      <c r="M75" s="39">
        <v>646202751</v>
      </c>
      <c r="N75" s="39">
        <v>3338827252</v>
      </c>
      <c r="O75" s="39">
        <v>36.29</v>
      </c>
    </row>
    <row r="76" spans="1:15" x14ac:dyDescent="0.25">
      <c r="A76" t="s">
        <v>2407</v>
      </c>
      <c r="B76" t="s">
        <v>1327</v>
      </c>
      <c r="C76" s="24" t="s">
        <v>1508</v>
      </c>
      <c r="D76" s="24" t="s">
        <v>358</v>
      </c>
      <c r="E76" s="39">
        <v>9200000000</v>
      </c>
      <c r="G76" s="39">
        <v>0</v>
      </c>
      <c r="H76" s="39">
        <v>9200000000</v>
      </c>
      <c r="I76" s="39">
        <v>0</v>
      </c>
      <c r="J76" s="39">
        <v>9200000000</v>
      </c>
      <c r="K76" s="39">
        <v>-4722906</v>
      </c>
      <c r="L76" s="39">
        <v>8228987938</v>
      </c>
      <c r="M76" s="39">
        <v>646202751</v>
      </c>
      <c r="N76" s="39">
        <v>3338827252</v>
      </c>
      <c r="O76" s="39">
        <v>36.29</v>
      </c>
    </row>
    <row r="77" spans="1:15" x14ac:dyDescent="0.25">
      <c r="A77" t="s">
        <v>2407</v>
      </c>
      <c r="B77" t="s">
        <v>1507</v>
      </c>
      <c r="C77" s="24" t="s">
        <v>1506</v>
      </c>
      <c r="D77" s="24" t="s">
        <v>1505</v>
      </c>
      <c r="E77" s="39">
        <v>9200000000</v>
      </c>
      <c r="G77" s="39">
        <v>0</v>
      </c>
      <c r="H77" s="39">
        <v>9200000000</v>
      </c>
      <c r="I77" s="39">
        <v>0</v>
      </c>
      <c r="J77" s="39">
        <v>9200000000</v>
      </c>
      <c r="K77" s="39">
        <v>-4722906</v>
      </c>
      <c r="L77" s="39">
        <v>8228987938</v>
      </c>
      <c r="M77" s="39">
        <v>646202751</v>
      </c>
      <c r="N77" s="39">
        <v>3338827252</v>
      </c>
      <c r="O77" s="39">
        <v>36.29</v>
      </c>
    </row>
    <row r="78" spans="1:15" x14ac:dyDescent="0.25">
      <c r="A78" t="s">
        <v>2407</v>
      </c>
      <c r="B78" t="s">
        <v>1504</v>
      </c>
      <c r="C78" s="24" t="s">
        <v>1503</v>
      </c>
      <c r="D78" s="24" t="s">
        <v>1502</v>
      </c>
      <c r="E78" s="39">
        <v>6604907000</v>
      </c>
      <c r="G78" s="39">
        <v>0</v>
      </c>
      <c r="H78" s="39">
        <v>6604907000</v>
      </c>
      <c r="I78" s="39">
        <v>0</v>
      </c>
      <c r="J78" s="39">
        <v>6604907000</v>
      </c>
      <c r="K78" s="39">
        <v>-4722906</v>
      </c>
      <c r="L78" s="39">
        <v>5881891753</v>
      </c>
      <c r="M78" s="39">
        <v>417932846</v>
      </c>
      <c r="N78" s="39">
        <v>1980586216</v>
      </c>
      <c r="O78" s="39">
        <v>29.99</v>
      </c>
    </row>
    <row r="79" spans="1:15" x14ac:dyDescent="0.25">
      <c r="A79" t="s">
        <v>2407</v>
      </c>
      <c r="B79" t="s">
        <v>1492</v>
      </c>
      <c r="C79" s="24" t="s">
        <v>1491</v>
      </c>
      <c r="D79" s="24" t="s">
        <v>1490</v>
      </c>
      <c r="E79" s="39">
        <v>6604907000</v>
      </c>
      <c r="G79" s="39">
        <v>0</v>
      </c>
      <c r="H79" s="39">
        <v>6604907000</v>
      </c>
      <c r="I79" s="39">
        <v>0</v>
      </c>
      <c r="J79" s="39">
        <v>6604907000</v>
      </c>
      <c r="K79" s="39">
        <v>-4722906</v>
      </c>
      <c r="L79" s="39">
        <v>5881891753</v>
      </c>
      <c r="M79" s="39">
        <v>417932846</v>
      </c>
      <c r="N79" s="39">
        <v>1980586216</v>
      </c>
      <c r="O79" s="39">
        <v>29.99</v>
      </c>
    </row>
    <row r="80" spans="1:15" x14ac:dyDescent="0.25">
      <c r="A80" t="s">
        <v>2407</v>
      </c>
      <c r="B80" t="s">
        <v>2422</v>
      </c>
      <c r="C80" s="24" t="s">
        <v>2421</v>
      </c>
      <c r="D80" s="24" t="s">
        <v>2420</v>
      </c>
      <c r="E80" s="39">
        <v>2063971000</v>
      </c>
      <c r="G80" s="39">
        <v>117340636</v>
      </c>
      <c r="H80" s="39">
        <v>2181311636</v>
      </c>
      <c r="I80" s="39">
        <v>0</v>
      </c>
      <c r="J80" s="39">
        <v>2181311636</v>
      </c>
      <c r="K80" s="39">
        <v>8000000</v>
      </c>
      <c r="L80" s="39">
        <v>1847831217</v>
      </c>
      <c r="M80" s="39">
        <v>217565600</v>
      </c>
      <c r="N80" s="39">
        <v>1018131437</v>
      </c>
      <c r="O80" s="39">
        <v>46.68</v>
      </c>
    </row>
    <row r="81" spans="1:15" x14ac:dyDescent="0.25">
      <c r="A81" t="s">
        <v>2407</v>
      </c>
      <c r="B81" t="s">
        <v>2419</v>
      </c>
      <c r="C81" s="24" t="s">
        <v>2418</v>
      </c>
      <c r="D81" s="24" t="s">
        <v>2417</v>
      </c>
      <c r="E81" s="39">
        <v>2063971000</v>
      </c>
      <c r="G81" s="39">
        <v>117340636</v>
      </c>
      <c r="H81" s="39">
        <v>2181311636</v>
      </c>
      <c r="I81" s="39">
        <v>0</v>
      </c>
      <c r="J81" s="39">
        <v>2181311636</v>
      </c>
      <c r="K81" s="39">
        <v>8000000</v>
      </c>
      <c r="L81" s="39">
        <v>1847831217</v>
      </c>
      <c r="M81" s="39">
        <v>217565600</v>
      </c>
      <c r="N81" s="39">
        <v>1018131437</v>
      </c>
      <c r="O81" s="39">
        <v>46.68</v>
      </c>
    </row>
    <row r="82" spans="1:15" x14ac:dyDescent="0.25">
      <c r="A82" t="s">
        <v>2407</v>
      </c>
      <c r="B82" t="s">
        <v>2416</v>
      </c>
      <c r="C82" s="24" t="s">
        <v>2415</v>
      </c>
      <c r="D82" s="24" t="s">
        <v>2414</v>
      </c>
      <c r="E82" s="39">
        <v>4540936000</v>
      </c>
      <c r="G82" s="39">
        <v>-117340636</v>
      </c>
      <c r="H82" s="39">
        <v>4423595364</v>
      </c>
      <c r="I82" s="39">
        <v>0</v>
      </c>
      <c r="J82" s="39">
        <v>4423595364</v>
      </c>
      <c r="K82" s="39">
        <v>-12722906</v>
      </c>
      <c r="L82" s="39">
        <v>4034060536</v>
      </c>
      <c r="M82" s="39">
        <v>200367246</v>
      </c>
      <c r="N82" s="39">
        <v>962454779</v>
      </c>
      <c r="O82" s="39">
        <v>21.76</v>
      </c>
    </row>
    <row r="83" spans="1:15" x14ac:dyDescent="0.25">
      <c r="A83" t="s">
        <v>2407</v>
      </c>
      <c r="B83" t="s">
        <v>2413</v>
      </c>
      <c r="C83" s="24" t="s">
        <v>2412</v>
      </c>
      <c r="D83" s="24" t="s">
        <v>2411</v>
      </c>
      <c r="E83" s="39">
        <v>4540936000</v>
      </c>
      <c r="G83" s="39">
        <v>-117340636</v>
      </c>
      <c r="H83" s="39">
        <v>4423595364</v>
      </c>
      <c r="I83" s="39">
        <v>0</v>
      </c>
      <c r="J83" s="39">
        <v>4423595364</v>
      </c>
      <c r="K83" s="39">
        <v>-12722906</v>
      </c>
      <c r="L83" s="39">
        <v>4034060536</v>
      </c>
      <c r="M83" s="39">
        <v>200367246</v>
      </c>
      <c r="N83" s="39">
        <v>962454779</v>
      </c>
      <c r="O83" s="39">
        <v>21.76</v>
      </c>
    </row>
    <row r="84" spans="1:15" x14ac:dyDescent="0.25">
      <c r="A84" t="s">
        <v>2407</v>
      </c>
      <c r="B84" t="s">
        <v>1474</v>
      </c>
      <c r="C84" s="24" t="s">
        <v>1473</v>
      </c>
      <c r="D84" s="24" t="s">
        <v>1472</v>
      </c>
      <c r="E84" s="39">
        <v>2595093000</v>
      </c>
      <c r="G84" s="39">
        <v>0</v>
      </c>
      <c r="H84" s="39">
        <v>2595093000</v>
      </c>
      <c r="I84" s="39">
        <v>0</v>
      </c>
      <c r="J84" s="39">
        <v>2595093000</v>
      </c>
      <c r="K84" s="39">
        <v>0</v>
      </c>
      <c r="L84" s="39">
        <v>2347096185</v>
      </c>
      <c r="M84" s="39">
        <v>228269905</v>
      </c>
      <c r="N84" s="39">
        <v>1358241036</v>
      </c>
      <c r="O84" s="39">
        <v>52.34</v>
      </c>
    </row>
    <row r="85" spans="1:15" x14ac:dyDescent="0.25">
      <c r="A85" t="s">
        <v>2407</v>
      </c>
      <c r="B85" t="s">
        <v>1462</v>
      </c>
      <c r="C85" s="24" t="s">
        <v>1461</v>
      </c>
      <c r="D85" s="24" t="s">
        <v>1460</v>
      </c>
      <c r="E85" s="39">
        <v>2595093000</v>
      </c>
      <c r="G85" s="39">
        <v>0</v>
      </c>
      <c r="H85" s="39">
        <v>2595093000</v>
      </c>
      <c r="I85" s="39">
        <v>0</v>
      </c>
      <c r="J85" s="39">
        <v>2595093000</v>
      </c>
      <c r="K85" s="39">
        <v>0</v>
      </c>
      <c r="L85" s="39">
        <v>2347096185</v>
      </c>
      <c r="M85" s="39">
        <v>228269905</v>
      </c>
      <c r="N85" s="39">
        <v>1358241036</v>
      </c>
      <c r="O85" s="39">
        <v>52.34</v>
      </c>
    </row>
    <row r="86" spans="1:15" x14ac:dyDescent="0.25">
      <c r="A86" t="s">
        <v>2407</v>
      </c>
      <c r="B86" t="s">
        <v>2410</v>
      </c>
      <c r="C86" s="24" t="s">
        <v>2409</v>
      </c>
      <c r="D86" s="24" t="s">
        <v>2408</v>
      </c>
      <c r="E86" s="39">
        <v>2595093000</v>
      </c>
      <c r="G86" s="39">
        <v>0</v>
      </c>
      <c r="H86" s="39">
        <v>2595093000</v>
      </c>
      <c r="I86" s="39">
        <v>0</v>
      </c>
      <c r="J86" s="39">
        <v>2595093000</v>
      </c>
      <c r="K86" s="39">
        <v>0</v>
      </c>
      <c r="L86" s="39">
        <v>2347096185</v>
      </c>
      <c r="M86" s="39">
        <v>228269905</v>
      </c>
      <c r="N86" s="39">
        <v>1358241036</v>
      </c>
      <c r="O86" s="39">
        <v>52.34</v>
      </c>
    </row>
    <row r="87" spans="1:15" x14ac:dyDescent="0.25">
      <c r="A87" t="s">
        <v>2407</v>
      </c>
      <c r="B87" t="s">
        <v>2406</v>
      </c>
      <c r="C87" s="24" t="s">
        <v>2405</v>
      </c>
      <c r="D87" s="24" t="s">
        <v>2404</v>
      </c>
      <c r="E87" s="39">
        <v>2595093000</v>
      </c>
      <c r="G87" s="39">
        <v>0</v>
      </c>
      <c r="H87" s="39">
        <v>2595093000</v>
      </c>
      <c r="I87" s="39">
        <v>0</v>
      </c>
      <c r="J87" s="39">
        <v>2595093000</v>
      </c>
      <c r="K87" s="39">
        <v>0</v>
      </c>
      <c r="L87" s="39">
        <v>2347096185</v>
      </c>
      <c r="M87" s="39">
        <v>228269905</v>
      </c>
      <c r="N87" s="39">
        <v>1358241036</v>
      </c>
      <c r="O87" s="39">
        <v>52.34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topLeftCell="A80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8.85546875" style="39" bestFit="1" customWidth="1"/>
    <col min="6" max="6" width="11.42578125" style="39"/>
    <col min="7" max="7" width="17.85546875" style="39" bestFit="1" customWidth="1"/>
    <col min="8" max="8" width="18.85546875" style="39" bestFit="1" customWidth="1"/>
    <col min="9" max="9" width="5" style="39" bestFit="1" customWidth="1"/>
    <col min="10" max="10" width="18.85546875" style="39" bestFit="1" customWidth="1"/>
    <col min="11" max="11" width="17.85546875" style="39" bestFit="1" customWidth="1"/>
    <col min="12" max="12" width="21.28515625" style="39" bestFit="1" customWidth="1"/>
    <col min="13" max="13" width="17.85546875" style="39" bestFit="1" customWidth="1"/>
    <col min="14" max="14" width="21.28515625" style="39" bestFit="1" customWidth="1"/>
    <col min="15" max="15" width="7" style="39" bestFit="1" customWidth="1"/>
  </cols>
  <sheetData>
    <row r="1" spans="1:15" x14ac:dyDescent="0.25">
      <c r="A1" t="s">
        <v>2511</v>
      </c>
      <c r="B1" s="45"/>
      <c r="C1" s="24" t="s">
        <v>2513</v>
      </c>
    </row>
    <row r="2" spans="1:15" x14ac:dyDescent="0.25">
      <c r="A2" t="s">
        <v>2512</v>
      </c>
      <c r="B2" s="45"/>
      <c r="C2" s="24" t="s">
        <v>2511</v>
      </c>
    </row>
    <row r="3" spans="1:15" x14ac:dyDescent="0.25">
      <c r="A3">
        <v>113</v>
      </c>
      <c r="B3" s="45"/>
      <c r="C3" s="24" t="s">
        <v>2510</v>
      </c>
    </row>
    <row r="4" spans="1:15" x14ac:dyDescent="0.25">
      <c r="B4" s="45"/>
      <c r="C4" s="49" t="s">
        <v>315</v>
      </c>
    </row>
    <row r="5" spans="1:15" x14ac:dyDescent="0.25">
      <c r="B5" s="45"/>
      <c r="C5" s="48">
        <v>113</v>
      </c>
      <c r="D5" s="4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x14ac:dyDescent="0.25">
      <c r="B6" s="45"/>
      <c r="C6" t="str">
        <f>MID(17:17,1,1)</f>
        <v>3</v>
      </c>
    </row>
    <row r="7" spans="1:15" x14ac:dyDescent="0.25">
      <c r="B7" s="45"/>
      <c r="C7" s="24"/>
      <c r="D7" t="str">
        <f>MID(C1,FIND("Mes =",C1,1)+5,3)</f>
        <v xml:space="preserve"> 9 </v>
      </c>
      <c r="E7" s="39" t="str">
        <f>MID(C1,FIND("Entidad =",C1,1)+10,3)</f>
        <v>222</v>
      </c>
      <c r="F7" s="39" t="str">
        <f>MID(C1,FIND("Ejecutora =",C1,1)+12,2)</f>
        <v>01</v>
      </c>
      <c r="H7" s="39" t="s">
        <v>1573</v>
      </c>
      <c r="I7" s="39" t="s">
        <v>2070</v>
      </c>
    </row>
    <row r="8" spans="1:15" x14ac:dyDescent="0.25">
      <c r="B8" s="45"/>
      <c r="C8" s="24"/>
      <c r="D8" t="s">
        <v>2509</v>
      </c>
    </row>
    <row r="9" spans="1:15" x14ac:dyDescent="0.25">
      <c r="B9" s="45"/>
      <c r="C9" s="24"/>
    </row>
    <row r="10" spans="1:15" x14ac:dyDescent="0.25">
      <c r="B10" s="45"/>
      <c r="C10" s="24"/>
    </row>
    <row r="11" spans="1:15" x14ac:dyDescent="0.25">
      <c r="B11" s="45"/>
      <c r="C11" s="24"/>
    </row>
    <row r="12" spans="1:15" ht="90" x14ac:dyDescent="0.25">
      <c r="A12" t="s">
        <v>304</v>
      </c>
      <c r="B12" s="44" t="s">
        <v>303</v>
      </c>
      <c r="C12" s="43" t="s">
        <v>302</v>
      </c>
      <c r="D12" s="42" t="s">
        <v>301</v>
      </c>
      <c r="E12" s="41" t="s">
        <v>300</v>
      </c>
      <c r="F12" s="40" t="s">
        <v>299</v>
      </c>
      <c r="G12" s="41" t="s">
        <v>298</v>
      </c>
      <c r="H12" s="40" t="s">
        <v>297</v>
      </c>
      <c r="I12" s="40" t="s">
        <v>296</v>
      </c>
      <c r="J12" s="40" t="s">
        <v>295</v>
      </c>
      <c r="K12" s="40" t="s">
        <v>294</v>
      </c>
      <c r="L12" s="41" t="s">
        <v>293</v>
      </c>
      <c r="M12" s="40" t="s">
        <v>292</v>
      </c>
      <c r="N12" s="41" t="s">
        <v>291</v>
      </c>
      <c r="O12" s="40" t="s">
        <v>290</v>
      </c>
    </row>
    <row r="13" spans="1:15" x14ac:dyDescent="0.25">
      <c r="C13" s="24"/>
    </row>
    <row r="14" spans="1:15" x14ac:dyDescent="0.25">
      <c r="A14" t="s">
        <v>2431</v>
      </c>
      <c r="B14" t="s">
        <v>275</v>
      </c>
      <c r="C14" s="24" t="s">
        <v>274</v>
      </c>
      <c r="D14" s="24" t="s">
        <v>499</v>
      </c>
      <c r="E14" s="39">
        <v>137662006000</v>
      </c>
      <c r="G14" s="39">
        <v>8920522992</v>
      </c>
      <c r="H14" s="39">
        <v>146582528992</v>
      </c>
      <c r="I14" s="39">
        <v>0</v>
      </c>
      <c r="J14" s="39">
        <v>146582528992</v>
      </c>
      <c r="K14" s="39">
        <v>29865958902</v>
      </c>
      <c r="L14" s="39">
        <v>124528727843</v>
      </c>
      <c r="M14" s="39">
        <v>36475344264</v>
      </c>
      <c r="N14" s="39">
        <v>85455082428</v>
      </c>
      <c r="O14" s="39">
        <v>58.3</v>
      </c>
    </row>
    <row r="15" spans="1:15" x14ac:dyDescent="0.25">
      <c r="A15" t="s">
        <v>2431</v>
      </c>
      <c r="B15" t="s">
        <v>272</v>
      </c>
      <c r="C15" s="24" t="s">
        <v>498</v>
      </c>
      <c r="D15" s="24" t="s">
        <v>497</v>
      </c>
      <c r="E15" s="39">
        <v>9127006000</v>
      </c>
      <c r="G15" s="39">
        <v>0</v>
      </c>
      <c r="H15" s="39">
        <v>9127006000</v>
      </c>
      <c r="I15" s="39">
        <v>0</v>
      </c>
      <c r="J15" s="39">
        <v>9127006000</v>
      </c>
      <c r="K15" s="39">
        <v>584923078</v>
      </c>
      <c r="L15" s="39">
        <v>7148888075</v>
      </c>
      <c r="M15" s="39">
        <v>705066199</v>
      </c>
      <c r="N15" s="39">
        <v>4875574409</v>
      </c>
      <c r="O15" s="39">
        <v>53.42</v>
      </c>
    </row>
    <row r="16" spans="1:15" x14ac:dyDescent="0.25">
      <c r="A16" t="s">
        <v>2431</v>
      </c>
      <c r="B16" t="s">
        <v>269</v>
      </c>
      <c r="C16" s="24" t="s">
        <v>496</v>
      </c>
      <c r="D16" s="24" t="s">
        <v>495</v>
      </c>
      <c r="E16" s="39">
        <v>4911846000</v>
      </c>
      <c r="G16" s="39">
        <v>3842030</v>
      </c>
      <c r="H16" s="39">
        <v>4915688030</v>
      </c>
      <c r="I16" s="39">
        <v>0</v>
      </c>
      <c r="J16" s="39">
        <v>4915688030</v>
      </c>
      <c r="K16" s="39">
        <v>330608242</v>
      </c>
      <c r="L16" s="39">
        <v>3310465901</v>
      </c>
      <c r="M16" s="39">
        <v>335808242</v>
      </c>
      <c r="N16" s="39">
        <v>3294865901</v>
      </c>
      <c r="O16" s="39">
        <v>67.03</v>
      </c>
    </row>
    <row r="17" spans="1:15" x14ac:dyDescent="0.25">
      <c r="A17" t="s">
        <v>2431</v>
      </c>
      <c r="B17" t="s">
        <v>266</v>
      </c>
      <c r="C17" s="24" t="s">
        <v>494</v>
      </c>
      <c r="D17" s="24" t="s">
        <v>493</v>
      </c>
      <c r="E17" s="39">
        <v>3612035000</v>
      </c>
      <c r="G17" s="39">
        <v>-15254520</v>
      </c>
      <c r="H17" s="39">
        <v>3596780480</v>
      </c>
      <c r="I17" s="39">
        <v>0</v>
      </c>
      <c r="J17" s="39">
        <v>3596780480</v>
      </c>
      <c r="K17" s="39">
        <v>243007593</v>
      </c>
      <c r="L17" s="39">
        <v>2529527291</v>
      </c>
      <c r="M17" s="39">
        <v>243007593</v>
      </c>
      <c r="N17" s="39">
        <v>2529527291</v>
      </c>
      <c r="O17" s="39">
        <v>70.33</v>
      </c>
    </row>
    <row r="18" spans="1:15" x14ac:dyDescent="0.25">
      <c r="A18" t="s">
        <v>2431</v>
      </c>
      <c r="B18" t="s">
        <v>263</v>
      </c>
      <c r="C18" s="24" t="s">
        <v>492</v>
      </c>
      <c r="D18" s="24" t="s">
        <v>1570</v>
      </c>
      <c r="E18" s="39">
        <v>1914322000</v>
      </c>
      <c r="G18" s="39">
        <v>0</v>
      </c>
      <c r="H18" s="39">
        <v>1914322000</v>
      </c>
      <c r="I18" s="39">
        <v>0</v>
      </c>
      <c r="J18" s="39">
        <v>1914322000</v>
      </c>
      <c r="K18" s="39">
        <v>161808462</v>
      </c>
      <c r="L18" s="39">
        <v>1460853965</v>
      </c>
      <c r="M18" s="39">
        <v>161808462</v>
      </c>
      <c r="N18" s="39">
        <v>1460853965</v>
      </c>
      <c r="O18" s="39">
        <v>76.31</v>
      </c>
    </row>
    <row r="19" spans="1:15" x14ac:dyDescent="0.25">
      <c r="A19" t="s">
        <v>2431</v>
      </c>
      <c r="B19" t="s">
        <v>254</v>
      </c>
      <c r="C19" s="24" t="s">
        <v>1569</v>
      </c>
      <c r="D19" s="24" t="s">
        <v>1568</v>
      </c>
      <c r="E19" s="39">
        <v>150885000</v>
      </c>
      <c r="G19" s="39">
        <v>0</v>
      </c>
      <c r="H19" s="39">
        <v>150885000</v>
      </c>
      <c r="I19" s="39">
        <v>0</v>
      </c>
      <c r="J19" s="39">
        <v>150885000</v>
      </c>
      <c r="K19" s="39">
        <v>11704973</v>
      </c>
      <c r="L19" s="39">
        <v>105843220</v>
      </c>
      <c r="M19" s="39">
        <v>11704973</v>
      </c>
      <c r="N19" s="39">
        <v>105843220</v>
      </c>
      <c r="O19" s="39">
        <v>70.150000000000006</v>
      </c>
    </row>
    <row r="20" spans="1:15" x14ac:dyDescent="0.25">
      <c r="A20" t="s">
        <v>2431</v>
      </c>
      <c r="B20" t="s">
        <v>251</v>
      </c>
      <c r="C20" s="24" t="s">
        <v>1567</v>
      </c>
      <c r="D20" s="24" t="s">
        <v>1566</v>
      </c>
      <c r="E20" s="39">
        <v>60183000</v>
      </c>
      <c r="G20" s="39">
        <v>-29316345</v>
      </c>
      <c r="H20" s="39">
        <v>30866655</v>
      </c>
      <c r="I20" s="39">
        <v>0</v>
      </c>
      <c r="J20" s="39">
        <v>30866655</v>
      </c>
      <c r="K20" s="39">
        <v>1855116</v>
      </c>
      <c r="L20" s="39">
        <v>10844165</v>
      </c>
      <c r="M20" s="39">
        <v>1855116</v>
      </c>
      <c r="N20" s="39">
        <v>10844165</v>
      </c>
      <c r="O20" s="39">
        <v>35.130000000000003</v>
      </c>
    </row>
    <row r="21" spans="1:15" x14ac:dyDescent="0.25">
      <c r="A21" t="s">
        <v>2431</v>
      </c>
      <c r="B21" t="s">
        <v>248</v>
      </c>
      <c r="C21" s="24" t="s">
        <v>488</v>
      </c>
      <c r="D21" s="24" t="s">
        <v>1907</v>
      </c>
      <c r="E21" s="39">
        <v>18144000</v>
      </c>
      <c r="G21" s="39">
        <v>0</v>
      </c>
      <c r="H21" s="39">
        <v>18144000</v>
      </c>
      <c r="I21" s="39">
        <v>0</v>
      </c>
      <c r="J21" s="39">
        <v>18144000</v>
      </c>
      <c r="K21" s="39">
        <v>1287600</v>
      </c>
      <c r="L21" s="39">
        <v>12047199</v>
      </c>
      <c r="M21" s="39">
        <v>1287600</v>
      </c>
      <c r="N21" s="39">
        <v>12047199</v>
      </c>
      <c r="O21" s="39">
        <v>66.400000000000006</v>
      </c>
    </row>
    <row r="22" spans="1:15" x14ac:dyDescent="0.25">
      <c r="A22" t="s">
        <v>2431</v>
      </c>
      <c r="B22" t="s">
        <v>245</v>
      </c>
      <c r="C22" s="24" t="s">
        <v>1906</v>
      </c>
      <c r="D22" s="24" t="s">
        <v>1905</v>
      </c>
      <c r="E22" s="39">
        <v>11983000</v>
      </c>
      <c r="G22" s="39">
        <v>0</v>
      </c>
      <c r="H22" s="39">
        <v>11983000</v>
      </c>
      <c r="I22" s="39">
        <v>0</v>
      </c>
      <c r="J22" s="39">
        <v>11983000</v>
      </c>
      <c r="K22" s="39">
        <v>865946</v>
      </c>
      <c r="L22" s="39">
        <v>7897900</v>
      </c>
      <c r="M22" s="39">
        <v>865946</v>
      </c>
      <c r="N22" s="39">
        <v>7897900</v>
      </c>
      <c r="O22" s="39">
        <v>65.91</v>
      </c>
    </row>
    <row r="23" spans="1:15" x14ac:dyDescent="0.25">
      <c r="A23" t="s">
        <v>2431</v>
      </c>
      <c r="B23" t="s">
        <v>486</v>
      </c>
      <c r="C23" s="24" t="s">
        <v>485</v>
      </c>
      <c r="D23" s="24" t="s">
        <v>1565</v>
      </c>
      <c r="E23" s="39">
        <v>65237000</v>
      </c>
      <c r="G23" s="39">
        <v>0</v>
      </c>
      <c r="H23" s="39">
        <v>65237000</v>
      </c>
      <c r="I23" s="39">
        <v>0</v>
      </c>
      <c r="J23" s="39">
        <v>65237000</v>
      </c>
      <c r="K23" s="39">
        <v>3373002</v>
      </c>
      <c r="L23" s="39">
        <v>55915101</v>
      </c>
      <c r="M23" s="39">
        <v>3373002</v>
      </c>
      <c r="N23" s="39">
        <v>55915101</v>
      </c>
      <c r="O23" s="39">
        <v>85.71</v>
      </c>
    </row>
    <row r="24" spans="1:15" x14ac:dyDescent="0.25">
      <c r="A24" t="s">
        <v>2431</v>
      </c>
      <c r="B24" t="s">
        <v>236</v>
      </c>
      <c r="C24" s="24" t="s">
        <v>479</v>
      </c>
      <c r="D24" s="24" t="s">
        <v>243</v>
      </c>
      <c r="E24" s="39">
        <v>304913000</v>
      </c>
      <c r="G24" s="39">
        <v>0</v>
      </c>
      <c r="H24" s="39">
        <v>304913000</v>
      </c>
      <c r="I24" s="39">
        <v>0</v>
      </c>
      <c r="J24" s="39">
        <v>304913000</v>
      </c>
      <c r="K24" s="39">
        <v>191799</v>
      </c>
      <c r="L24" s="39">
        <v>290065392</v>
      </c>
      <c r="M24" s="39">
        <v>191799</v>
      </c>
      <c r="N24" s="39">
        <v>290065392</v>
      </c>
      <c r="O24" s="39">
        <v>95.13</v>
      </c>
    </row>
    <row r="25" spans="1:15" x14ac:dyDescent="0.25">
      <c r="A25" t="s">
        <v>2431</v>
      </c>
      <c r="B25" t="s">
        <v>230</v>
      </c>
      <c r="C25" s="24" t="s">
        <v>476</v>
      </c>
      <c r="D25" s="24" t="s">
        <v>482</v>
      </c>
      <c r="E25" s="39">
        <v>272057000</v>
      </c>
      <c r="G25" s="39">
        <v>0</v>
      </c>
      <c r="H25" s="39">
        <v>272057000</v>
      </c>
      <c r="I25" s="39">
        <v>0</v>
      </c>
      <c r="J25" s="39">
        <v>272057000</v>
      </c>
      <c r="K25" s="39">
        <v>0</v>
      </c>
      <c r="L25" s="39">
        <v>4727594</v>
      </c>
      <c r="M25" s="39">
        <v>0</v>
      </c>
      <c r="N25" s="39">
        <v>4727594</v>
      </c>
      <c r="O25" s="39">
        <v>1.74</v>
      </c>
    </row>
    <row r="26" spans="1:15" x14ac:dyDescent="0.25">
      <c r="A26" t="s">
        <v>2431</v>
      </c>
      <c r="B26" t="s">
        <v>227</v>
      </c>
      <c r="C26" s="24" t="s">
        <v>1564</v>
      </c>
      <c r="D26" s="24" t="s">
        <v>480</v>
      </c>
      <c r="E26" s="39">
        <v>130587000</v>
      </c>
      <c r="G26" s="39">
        <v>0</v>
      </c>
      <c r="H26" s="39">
        <v>130587000</v>
      </c>
      <c r="I26" s="39">
        <v>0</v>
      </c>
      <c r="J26" s="39">
        <v>130587000</v>
      </c>
      <c r="K26" s="39">
        <v>5891557</v>
      </c>
      <c r="L26" s="39">
        <v>84833876</v>
      </c>
      <c r="M26" s="39">
        <v>5891557</v>
      </c>
      <c r="N26" s="39">
        <v>84833876</v>
      </c>
      <c r="O26" s="39">
        <v>64.959999999999994</v>
      </c>
    </row>
    <row r="27" spans="1:15" x14ac:dyDescent="0.25">
      <c r="A27" t="s">
        <v>2431</v>
      </c>
      <c r="B27" t="s">
        <v>474</v>
      </c>
      <c r="C27" s="24" t="s">
        <v>473</v>
      </c>
      <c r="D27" s="24" t="s">
        <v>1563</v>
      </c>
      <c r="E27" s="39">
        <v>655379000</v>
      </c>
      <c r="G27" s="39">
        <v>0</v>
      </c>
      <c r="H27" s="39">
        <v>655379000</v>
      </c>
      <c r="I27" s="39">
        <v>0</v>
      </c>
      <c r="J27" s="39">
        <v>655379000</v>
      </c>
      <c r="K27" s="39">
        <v>54115095</v>
      </c>
      <c r="L27" s="39">
        <v>477760549</v>
      </c>
      <c r="M27" s="39">
        <v>54115095</v>
      </c>
      <c r="N27" s="39">
        <v>477760549</v>
      </c>
      <c r="O27" s="39">
        <v>72.900000000000006</v>
      </c>
    </row>
    <row r="28" spans="1:15" x14ac:dyDescent="0.25">
      <c r="A28" t="s">
        <v>2431</v>
      </c>
      <c r="B28" t="s">
        <v>224</v>
      </c>
      <c r="C28" s="24" t="s">
        <v>1562</v>
      </c>
      <c r="D28" s="24" t="s">
        <v>1561</v>
      </c>
      <c r="E28" s="39">
        <v>13221000</v>
      </c>
      <c r="G28" s="39">
        <v>0</v>
      </c>
      <c r="H28" s="39">
        <v>13221000</v>
      </c>
      <c r="I28" s="39">
        <v>0</v>
      </c>
      <c r="J28" s="39">
        <v>13221000</v>
      </c>
      <c r="K28" s="39">
        <v>201632</v>
      </c>
      <c r="L28" s="39">
        <v>1058568</v>
      </c>
      <c r="M28" s="39">
        <v>201632</v>
      </c>
      <c r="N28" s="39">
        <v>1058568</v>
      </c>
      <c r="O28" s="39">
        <v>8.01</v>
      </c>
    </row>
    <row r="29" spans="1:15" x14ac:dyDescent="0.25">
      <c r="A29" t="s">
        <v>2431</v>
      </c>
      <c r="B29" t="s">
        <v>1557</v>
      </c>
      <c r="C29" s="24" t="s">
        <v>1556</v>
      </c>
      <c r="D29" s="24" t="s">
        <v>475</v>
      </c>
      <c r="E29" s="39">
        <v>0</v>
      </c>
      <c r="G29" s="39">
        <v>14061825</v>
      </c>
      <c r="H29" s="39">
        <v>14061825</v>
      </c>
      <c r="I29" s="39">
        <v>0</v>
      </c>
      <c r="J29" s="39">
        <v>14061825</v>
      </c>
      <c r="K29" s="39">
        <v>1194030</v>
      </c>
      <c r="L29" s="39">
        <v>10589936</v>
      </c>
      <c r="M29" s="39">
        <v>1194030</v>
      </c>
      <c r="N29" s="39">
        <v>10589936</v>
      </c>
      <c r="O29" s="39">
        <v>75.31</v>
      </c>
    </row>
    <row r="30" spans="1:15" x14ac:dyDescent="0.25">
      <c r="A30" t="s">
        <v>2431</v>
      </c>
      <c r="B30" t="s">
        <v>1555</v>
      </c>
      <c r="C30" s="24" t="s">
        <v>1554</v>
      </c>
      <c r="D30" s="24" t="s">
        <v>1553</v>
      </c>
      <c r="E30" s="39">
        <v>10634000</v>
      </c>
      <c r="G30" s="39">
        <v>0</v>
      </c>
      <c r="H30" s="39">
        <v>10634000</v>
      </c>
      <c r="I30" s="39">
        <v>0</v>
      </c>
      <c r="J30" s="39">
        <v>10634000</v>
      </c>
      <c r="K30" s="39">
        <v>518381</v>
      </c>
      <c r="L30" s="39">
        <v>7089826</v>
      </c>
      <c r="M30" s="39">
        <v>518381</v>
      </c>
      <c r="N30" s="39">
        <v>7089826</v>
      </c>
      <c r="O30" s="39">
        <v>66.67</v>
      </c>
    </row>
    <row r="31" spans="1:15" x14ac:dyDescent="0.25">
      <c r="A31" t="s">
        <v>2431</v>
      </c>
      <c r="B31" t="s">
        <v>1552</v>
      </c>
      <c r="C31" s="24" t="s">
        <v>1551</v>
      </c>
      <c r="D31" s="24" t="s">
        <v>1550</v>
      </c>
      <c r="E31" s="39">
        <v>4490000</v>
      </c>
      <c r="G31" s="39">
        <v>0</v>
      </c>
      <c r="H31" s="39">
        <v>4490000</v>
      </c>
      <c r="I31" s="39">
        <v>0</v>
      </c>
      <c r="J31" s="39">
        <v>4490000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x14ac:dyDescent="0.25">
      <c r="A32" t="s">
        <v>2431</v>
      </c>
      <c r="B32" t="s">
        <v>221</v>
      </c>
      <c r="C32" s="24" t="s">
        <v>471</v>
      </c>
      <c r="D32" s="24" t="s">
        <v>470</v>
      </c>
      <c r="E32" s="39">
        <v>78820000</v>
      </c>
      <c r="G32" s="39">
        <v>644350</v>
      </c>
      <c r="H32" s="39">
        <v>79464350</v>
      </c>
      <c r="I32" s="39">
        <v>0</v>
      </c>
      <c r="J32" s="39">
        <v>79464350</v>
      </c>
      <c r="K32" s="39">
        <v>0</v>
      </c>
      <c r="L32" s="39">
        <v>44522175</v>
      </c>
      <c r="M32" s="39">
        <v>5200000</v>
      </c>
      <c r="N32" s="39">
        <v>28922175</v>
      </c>
      <c r="O32" s="39">
        <v>36.4</v>
      </c>
    </row>
    <row r="33" spans="1:15" x14ac:dyDescent="0.25">
      <c r="A33" t="s">
        <v>2431</v>
      </c>
      <c r="B33" t="s">
        <v>218</v>
      </c>
      <c r="C33" s="24" t="s">
        <v>469</v>
      </c>
      <c r="D33" s="24" t="s">
        <v>216</v>
      </c>
      <c r="E33" s="39">
        <v>14420000</v>
      </c>
      <c r="G33" s="39">
        <v>0</v>
      </c>
      <c r="H33" s="39">
        <v>14420000</v>
      </c>
      <c r="I33" s="39">
        <v>0</v>
      </c>
      <c r="J33" s="39">
        <v>14420000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4" spans="1:15" x14ac:dyDescent="0.25">
      <c r="A34" t="s">
        <v>2431</v>
      </c>
      <c r="B34" t="s">
        <v>1549</v>
      </c>
      <c r="C34" s="24" t="s">
        <v>1548</v>
      </c>
      <c r="D34" s="24" t="s">
        <v>1547</v>
      </c>
      <c r="E34" s="39">
        <v>14420000</v>
      </c>
      <c r="G34" s="39">
        <v>0</v>
      </c>
      <c r="H34" s="39">
        <v>14420000</v>
      </c>
      <c r="I34" s="39">
        <v>0</v>
      </c>
      <c r="J34" s="39">
        <v>14420000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</row>
    <row r="35" spans="1:15" x14ac:dyDescent="0.25">
      <c r="A35" t="s">
        <v>2431</v>
      </c>
      <c r="B35" t="s">
        <v>468</v>
      </c>
      <c r="C35" s="24" t="s">
        <v>467</v>
      </c>
      <c r="D35" s="24" t="s">
        <v>1904</v>
      </c>
      <c r="E35" s="39">
        <v>64400000</v>
      </c>
      <c r="G35" s="39">
        <v>0</v>
      </c>
      <c r="H35" s="39">
        <v>64400000</v>
      </c>
      <c r="I35" s="39">
        <v>0</v>
      </c>
      <c r="J35" s="39">
        <v>64400000</v>
      </c>
      <c r="K35" s="39">
        <v>0</v>
      </c>
      <c r="L35" s="39">
        <v>44200000</v>
      </c>
      <c r="M35" s="39">
        <v>5200000</v>
      </c>
      <c r="N35" s="39">
        <v>28600000</v>
      </c>
      <c r="O35" s="39">
        <v>44.41</v>
      </c>
    </row>
    <row r="36" spans="1:15" x14ac:dyDescent="0.25">
      <c r="A36" t="s">
        <v>2431</v>
      </c>
      <c r="B36" t="s">
        <v>215</v>
      </c>
      <c r="C36" s="24" t="s">
        <v>465</v>
      </c>
      <c r="D36" s="24" t="s">
        <v>464</v>
      </c>
      <c r="E36" s="39">
        <v>0</v>
      </c>
      <c r="G36" s="39">
        <v>644350</v>
      </c>
      <c r="H36" s="39">
        <v>644350</v>
      </c>
      <c r="I36" s="39">
        <v>0</v>
      </c>
      <c r="J36" s="39">
        <v>644350</v>
      </c>
      <c r="K36" s="39">
        <v>0</v>
      </c>
      <c r="L36" s="39">
        <v>322175</v>
      </c>
      <c r="M36" s="39">
        <v>0</v>
      </c>
      <c r="N36" s="39">
        <v>322175</v>
      </c>
      <c r="O36" s="39">
        <v>500</v>
      </c>
    </row>
    <row r="37" spans="1:15" x14ac:dyDescent="0.25">
      <c r="A37" t="s">
        <v>2431</v>
      </c>
      <c r="B37" t="s">
        <v>212</v>
      </c>
      <c r="C37" s="24" t="s">
        <v>463</v>
      </c>
      <c r="D37" s="24" t="s">
        <v>1546</v>
      </c>
      <c r="E37" s="39">
        <v>1220991000</v>
      </c>
      <c r="G37" s="39">
        <v>18452200</v>
      </c>
      <c r="H37" s="39">
        <v>1239443200</v>
      </c>
      <c r="I37" s="39">
        <v>0</v>
      </c>
      <c r="J37" s="39">
        <v>1239443200</v>
      </c>
      <c r="K37" s="39">
        <v>87600649</v>
      </c>
      <c r="L37" s="39">
        <v>736416435</v>
      </c>
      <c r="M37" s="39">
        <v>87600649</v>
      </c>
      <c r="N37" s="39">
        <v>736416435</v>
      </c>
      <c r="O37" s="39">
        <v>59.42</v>
      </c>
    </row>
    <row r="38" spans="1:15" x14ac:dyDescent="0.25">
      <c r="A38" t="s">
        <v>2431</v>
      </c>
      <c r="B38" t="s">
        <v>209</v>
      </c>
      <c r="C38" s="24" t="s">
        <v>461</v>
      </c>
      <c r="D38" s="24" t="s">
        <v>207</v>
      </c>
      <c r="E38" s="39">
        <v>699585000</v>
      </c>
      <c r="G38" s="39">
        <v>18452200</v>
      </c>
      <c r="H38" s="39">
        <v>718037200</v>
      </c>
      <c r="I38" s="39">
        <v>0</v>
      </c>
      <c r="J38" s="39">
        <v>718037200</v>
      </c>
      <c r="K38" s="39">
        <v>50968800</v>
      </c>
      <c r="L38" s="39">
        <v>422600778</v>
      </c>
      <c r="M38" s="39">
        <v>50968800</v>
      </c>
      <c r="N38" s="39">
        <v>422600778</v>
      </c>
      <c r="O38" s="39">
        <v>58.85</v>
      </c>
    </row>
    <row r="39" spans="1:15" x14ac:dyDescent="0.25">
      <c r="A39" t="s">
        <v>2431</v>
      </c>
      <c r="B39" t="s">
        <v>206</v>
      </c>
      <c r="C39" s="24" t="s">
        <v>460</v>
      </c>
      <c r="D39" s="24" t="s">
        <v>1545</v>
      </c>
      <c r="E39" s="39">
        <v>126746000</v>
      </c>
      <c r="G39" s="39">
        <v>0</v>
      </c>
      <c r="H39" s="39">
        <v>126746000</v>
      </c>
      <c r="I39" s="39">
        <v>0</v>
      </c>
      <c r="J39" s="39">
        <v>126746000</v>
      </c>
      <c r="K39" s="39">
        <v>0</v>
      </c>
      <c r="L39" s="39">
        <v>2090241</v>
      </c>
      <c r="M39" s="39">
        <v>0</v>
      </c>
      <c r="N39" s="39">
        <v>2090241</v>
      </c>
      <c r="O39" s="39">
        <v>1.65</v>
      </c>
    </row>
    <row r="40" spans="1:15" x14ac:dyDescent="0.25">
      <c r="A40" t="s">
        <v>2431</v>
      </c>
      <c r="B40" t="s">
        <v>203</v>
      </c>
      <c r="C40" s="24" t="s">
        <v>459</v>
      </c>
      <c r="D40" s="24" t="s">
        <v>201</v>
      </c>
      <c r="E40" s="39">
        <v>196007000</v>
      </c>
      <c r="G40" s="39">
        <v>0</v>
      </c>
      <c r="H40" s="39">
        <v>196007000</v>
      </c>
      <c r="I40" s="39">
        <v>0</v>
      </c>
      <c r="J40" s="39">
        <v>196007000</v>
      </c>
      <c r="K40" s="39">
        <v>18274100</v>
      </c>
      <c r="L40" s="39">
        <v>144944650</v>
      </c>
      <c r="M40" s="39">
        <v>18274100</v>
      </c>
      <c r="N40" s="39">
        <v>144944650</v>
      </c>
      <c r="O40" s="39">
        <v>73.95</v>
      </c>
    </row>
    <row r="41" spans="1:15" x14ac:dyDescent="0.25">
      <c r="A41" t="s">
        <v>2431</v>
      </c>
      <c r="B41" t="s">
        <v>200</v>
      </c>
      <c r="C41" s="24" t="s">
        <v>458</v>
      </c>
      <c r="D41" s="24" t="s">
        <v>457</v>
      </c>
      <c r="E41" s="39">
        <v>243035000</v>
      </c>
      <c r="G41" s="39">
        <v>0</v>
      </c>
      <c r="H41" s="39">
        <v>243035000</v>
      </c>
      <c r="I41" s="39">
        <v>0</v>
      </c>
      <c r="J41" s="39">
        <v>243035000</v>
      </c>
      <c r="K41" s="39">
        <v>20658000</v>
      </c>
      <c r="L41" s="39">
        <v>164279000</v>
      </c>
      <c r="M41" s="39">
        <v>20658000</v>
      </c>
      <c r="N41" s="39">
        <v>164279000</v>
      </c>
      <c r="O41" s="39">
        <v>67.59</v>
      </c>
    </row>
    <row r="42" spans="1:15" x14ac:dyDescent="0.25">
      <c r="A42" t="s">
        <v>2431</v>
      </c>
      <c r="B42" t="s">
        <v>456</v>
      </c>
      <c r="C42" s="24" t="s">
        <v>455</v>
      </c>
      <c r="D42" s="24" t="s">
        <v>454</v>
      </c>
      <c r="E42" s="39">
        <v>1529000</v>
      </c>
      <c r="G42" s="39">
        <v>18452200</v>
      </c>
      <c r="H42" s="39">
        <v>19981200</v>
      </c>
      <c r="I42" s="39">
        <v>0</v>
      </c>
      <c r="J42" s="39">
        <v>19981200</v>
      </c>
      <c r="K42" s="39">
        <v>1587800</v>
      </c>
      <c r="L42" s="39">
        <v>11931287</v>
      </c>
      <c r="M42" s="39">
        <v>1587800</v>
      </c>
      <c r="N42" s="39">
        <v>11931287</v>
      </c>
      <c r="O42" s="39">
        <v>59.71</v>
      </c>
    </row>
    <row r="43" spans="1:15" x14ac:dyDescent="0.25">
      <c r="A43" t="s">
        <v>2431</v>
      </c>
      <c r="B43" t="s">
        <v>197</v>
      </c>
      <c r="C43" s="24" t="s">
        <v>453</v>
      </c>
      <c r="D43" s="24" t="s">
        <v>1544</v>
      </c>
      <c r="E43" s="39">
        <v>132268000</v>
      </c>
      <c r="G43" s="39">
        <v>0</v>
      </c>
      <c r="H43" s="39">
        <v>132268000</v>
      </c>
      <c r="I43" s="39">
        <v>0</v>
      </c>
      <c r="J43" s="39">
        <v>132268000</v>
      </c>
      <c r="K43" s="39">
        <v>10448900</v>
      </c>
      <c r="L43" s="39">
        <v>99355600</v>
      </c>
      <c r="M43" s="39">
        <v>10448900</v>
      </c>
      <c r="N43" s="39">
        <v>99355600</v>
      </c>
      <c r="O43" s="39">
        <v>75.12</v>
      </c>
    </row>
    <row r="44" spans="1:15" x14ac:dyDescent="0.25">
      <c r="A44" t="s">
        <v>2431</v>
      </c>
      <c r="B44" t="s">
        <v>194</v>
      </c>
      <c r="C44" s="24" t="s">
        <v>451</v>
      </c>
      <c r="D44" s="24" t="s">
        <v>1543</v>
      </c>
      <c r="E44" s="39">
        <v>521406000</v>
      </c>
      <c r="G44" s="39">
        <v>0</v>
      </c>
      <c r="H44" s="39">
        <v>521406000</v>
      </c>
      <c r="I44" s="39">
        <v>0</v>
      </c>
      <c r="J44" s="39">
        <v>521406000</v>
      </c>
      <c r="K44" s="39">
        <v>36631849</v>
      </c>
      <c r="L44" s="39">
        <v>313815657</v>
      </c>
      <c r="M44" s="39">
        <v>36631849</v>
      </c>
      <c r="N44" s="39">
        <v>313815657</v>
      </c>
      <c r="O44" s="39">
        <v>60.19</v>
      </c>
    </row>
    <row r="45" spans="1:15" x14ac:dyDescent="0.25">
      <c r="A45" t="s">
        <v>2431</v>
      </c>
      <c r="B45" t="s">
        <v>191</v>
      </c>
      <c r="C45" s="24" t="s">
        <v>450</v>
      </c>
      <c r="D45" s="24" t="s">
        <v>1542</v>
      </c>
      <c r="E45" s="39">
        <v>208967000</v>
      </c>
      <c r="G45" s="39">
        <v>0</v>
      </c>
      <c r="H45" s="39">
        <v>208967000</v>
      </c>
      <c r="I45" s="39">
        <v>0</v>
      </c>
      <c r="J45" s="39">
        <v>208967000</v>
      </c>
      <c r="K45" s="39">
        <v>13695349</v>
      </c>
      <c r="L45" s="39">
        <v>106457607</v>
      </c>
      <c r="M45" s="39">
        <v>13695349</v>
      </c>
      <c r="N45" s="39">
        <v>106457607</v>
      </c>
      <c r="O45" s="39">
        <v>50.94</v>
      </c>
    </row>
    <row r="46" spans="1:15" x14ac:dyDescent="0.25">
      <c r="A46" t="s">
        <v>2431</v>
      </c>
      <c r="B46" t="s">
        <v>188</v>
      </c>
      <c r="C46" s="24" t="s">
        <v>449</v>
      </c>
      <c r="D46" s="24" t="s">
        <v>1541</v>
      </c>
      <c r="E46" s="39">
        <v>147103000</v>
      </c>
      <c r="G46" s="39">
        <v>0</v>
      </c>
      <c r="H46" s="39">
        <v>147103000</v>
      </c>
      <c r="I46" s="39">
        <v>0</v>
      </c>
      <c r="J46" s="39">
        <v>147103000</v>
      </c>
      <c r="K46" s="39">
        <v>9875000</v>
      </c>
      <c r="L46" s="39">
        <v>83164250</v>
      </c>
      <c r="M46" s="39">
        <v>9875000</v>
      </c>
      <c r="N46" s="39">
        <v>83164250</v>
      </c>
      <c r="O46" s="39">
        <v>56.53</v>
      </c>
    </row>
    <row r="47" spans="1:15" x14ac:dyDescent="0.25">
      <c r="A47" t="s">
        <v>2431</v>
      </c>
      <c r="B47" t="s">
        <v>179</v>
      </c>
      <c r="C47" s="24" t="s">
        <v>443</v>
      </c>
      <c r="D47" s="24" t="s">
        <v>444</v>
      </c>
      <c r="E47" s="39">
        <v>99202000</v>
      </c>
      <c r="G47" s="39">
        <v>0</v>
      </c>
      <c r="H47" s="39">
        <v>99202000</v>
      </c>
      <c r="I47" s="39">
        <v>0</v>
      </c>
      <c r="J47" s="39">
        <v>99202000</v>
      </c>
      <c r="K47" s="39">
        <v>7836800</v>
      </c>
      <c r="L47" s="39">
        <v>74519400</v>
      </c>
      <c r="M47" s="39">
        <v>7836800</v>
      </c>
      <c r="N47" s="39">
        <v>74519400</v>
      </c>
      <c r="O47" s="39">
        <v>75.12</v>
      </c>
    </row>
    <row r="48" spans="1:15" x14ac:dyDescent="0.25">
      <c r="A48" t="s">
        <v>2431</v>
      </c>
      <c r="B48" t="s">
        <v>1540</v>
      </c>
      <c r="C48" s="24" t="s">
        <v>1539</v>
      </c>
      <c r="D48" s="24" t="s">
        <v>442</v>
      </c>
      <c r="E48" s="39">
        <v>66134000</v>
      </c>
      <c r="G48" s="39">
        <v>0</v>
      </c>
      <c r="H48" s="39">
        <v>66134000</v>
      </c>
      <c r="I48" s="39">
        <v>0</v>
      </c>
      <c r="J48" s="39">
        <v>66134000</v>
      </c>
      <c r="K48" s="39">
        <v>5224700</v>
      </c>
      <c r="L48" s="39">
        <v>49674400</v>
      </c>
      <c r="M48" s="39">
        <v>5224700</v>
      </c>
      <c r="N48" s="39">
        <v>49674400</v>
      </c>
      <c r="O48" s="39">
        <v>75.11</v>
      </c>
    </row>
    <row r="49" spans="1:15" x14ac:dyDescent="0.25">
      <c r="A49" t="s">
        <v>2431</v>
      </c>
      <c r="B49" t="s">
        <v>176</v>
      </c>
      <c r="C49" s="24" t="s">
        <v>441</v>
      </c>
      <c r="D49" s="24" t="s">
        <v>440</v>
      </c>
      <c r="E49" s="39">
        <v>4215160000</v>
      </c>
      <c r="G49" s="39">
        <v>-3842030</v>
      </c>
      <c r="H49" s="39">
        <v>4211317970</v>
      </c>
      <c r="I49" s="39">
        <v>0</v>
      </c>
      <c r="J49" s="39">
        <v>4211317970</v>
      </c>
      <c r="K49" s="39">
        <v>254314836</v>
      </c>
      <c r="L49" s="39">
        <v>3838422174</v>
      </c>
      <c r="M49" s="39">
        <v>369257957</v>
      </c>
      <c r="N49" s="39">
        <v>1580708508</v>
      </c>
      <c r="O49" s="39">
        <v>37.53</v>
      </c>
    </row>
    <row r="50" spans="1:15" x14ac:dyDescent="0.25">
      <c r="A50" t="s">
        <v>2431</v>
      </c>
      <c r="B50" t="s">
        <v>173</v>
      </c>
      <c r="C50" s="24" t="s">
        <v>439</v>
      </c>
      <c r="D50" s="24" t="s">
        <v>1535</v>
      </c>
      <c r="E50" s="39">
        <v>232560000</v>
      </c>
      <c r="G50" s="39">
        <v>-20070794</v>
      </c>
      <c r="H50" s="39">
        <v>212489206</v>
      </c>
      <c r="I50" s="39">
        <v>0</v>
      </c>
      <c r="J50" s="39">
        <v>212489206</v>
      </c>
      <c r="K50" s="39">
        <v>866100</v>
      </c>
      <c r="L50" s="39">
        <v>184313683</v>
      </c>
      <c r="M50" s="39">
        <v>14419341</v>
      </c>
      <c r="N50" s="39">
        <v>24816924</v>
      </c>
      <c r="O50" s="39">
        <v>11.68</v>
      </c>
    </row>
    <row r="51" spans="1:15" x14ac:dyDescent="0.25">
      <c r="A51" t="s">
        <v>2431</v>
      </c>
      <c r="B51" t="s">
        <v>170</v>
      </c>
      <c r="C51" s="24" t="s">
        <v>1724</v>
      </c>
      <c r="D51" s="24" t="s">
        <v>1723</v>
      </c>
      <c r="E51" s="39">
        <v>40280000</v>
      </c>
      <c r="G51" s="39">
        <v>-9308000</v>
      </c>
      <c r="H51" s="39">
        <v>30972000</v>
      </c>
      <c r="I51" s="39">
        <v>0</v>
      </c>
      <c r="J51" s="39">
        <v>30972000</v>
      </c>
      <c r="K51" s="39">
        <v>0</v>
      </c>
      <c r="L51" s="39">
        <v>30972000</v>
      </c>
      <c r="M51" s="39">
        <v>0</v>
      </c>
      <c r="N51" s="39">
        <v>0</v>
      </c>
      <c r="O51" s="39">
        <v>0</v>
      </c>
    </row>
    <row r="52" spans="1:15" x14ac:dyDescent="0.25">
      <c r="A52" t="s">
        <v>2431</v>
      </c>
      <c r="B52" t="s">
        <v>167</v>
      </c>
      <c r="C52" s="24" t="s">
        <v>437</v>
      </c>
      <c r="D52" s="24" t="s">
        <v>434</v>
      </c>
      <c r="E52" s="39">
        <v>33280000</v>
      </c>
      <c r="G52" s="39">
        <v>-1762794</v>
      </c>
      <c r="H52" s="39">
        <v>31517206</v>
      </c>
      <c r="I52" s="39">
        <v>0</v>
      </c>
      <c r="J52" s="39">
        <v>31517206</v>
      </c>
      <c r="K52" s="39">
        <v>564100</v>
      </c>
      <c r="L52" s="39">
        <v>15117418</v>
      </c>
      <c r="M52" s="39">
        <v>564100</v>
      </c>
      <c r="N52" s="39">
        <v>4499418</v>
      </c>
      <c r="O52" s="39">
        <v>14.28</v>
      </c>
    </row>
    <row r="53" spans="1:15" x14ac:dyDescent="0.25">
      <c r="A53" t="s">
        <v>2431</v>
      </c>
      <c r="B53" t="s">
        <v>164</v>
      </c>
      <c r="C53" s="24" t="s">
        <v>435</v>
      </c>
      <c r="D53" s="24" t="s">
        <v>1534</v>
      </c>
      <c r="E53" s="39">
        <v>30000000</v>
      </c>
      <c r="G53" s="39">
        <v>-6000000</v>
      </c>
      <c r="H53" s="39">
        <v>24000000</v>
      </c>
      <c r="I53" s="39">
        <v>0</v>
      </c>
      <c r="J53" s="39">
        <v>24000000</v>
      </c>
      <c r="K53" s="39">
        <v>0</v>
      </c>
      <c r="L53" s="39">
        <v>24000000</v>
      </c>
      <c r="M53" s="39">
        <v>4780433</v>
      </c>
      <c r="N53" s="39">
        <v>4780433</v>
      </c>
      <c r="O53" s="39">
        <v>19.920000000000002</v>
      </c>
    </row>
    <row r="54" spans="1:15" x14ac:dyDescent="0.25">
      <c r="A54" t="s">
        <v>2431</v>
      </c>
      <c r="B54" t="s">
        <v>161</v>
      </c>
      <c r="C54" s="24" t="s">
        <v>433</v>
      </c>
      <c r="D54" s="24" t="s">
        <v>436</v>
      </c>
      <c r="E54" s="39">
        <v>126000000</v>
      </c>
      <c r="G54" s="39">
        <v>0</v>
      </c>
      <c r="H54" s="39">
        <v>126000000</v>
      </c>
      <c r="I54" s="39">
        <v>0</v>
      </c>
      <c r="J54" s="39">
        <v>126000000</v>
      </c>
      <c r="K54" s="39">
        <v>302000</v>
      </c>
      <c r="L54" s="39">
        <v>114224265</v>
      </c>
      <c r="M54" s="39">
        <v>9074808</v>
      </c>
      <c r="N54" s="39">
        <v>15537073</v>
      </c>
      <c r="O54" s="39">
        <v>12.33</v>
      </c>
    </row>
    <row r="55" spans="1:15" x14ac:dyDescent="0.25">
      <c r="A55" t="s">
        <v>2431</v>
      </c>
      <c r="B55" t="s">
        <v>431</v>
      </c>
      <c r="C55" s="24" t="s">
        <v>430</v>
      </c>
      <c r="D55" s="24" t="s">
        <v>429</v>
      </c>
      <c r="E55" s="39">
        <v>3000000</v>
      </c>
      <c r="G55" s="39">
        <v>-3000000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</row>
    <row r="56" spans="1:15" x14ac:dyDescent="0.25">
      <c r="A56" t="s">
        <v>2431</v>
      </c>
      <c r="B56" t="s">
        <v>158</v>
      </c>
      <c r="C56" s="24" t="s">
        <v>428</v>
      </c>
      <c r="D56" s="24" t="s">
        <v>1533</v>
      </c>
      <c r="E56" s="39">
        <v>3682600000</v>
      </c>
      <c r="G56" s="39">
        <v>-51714555</v>
      </c>
      <c r="H56" s="39">
        <v>3630885445</v>
      </c>
      <c r="I56" s="39">
        <v>0</v>
      </c>
      <c r="J56" s="39">
        <v>3630885445</v>
      </c>
      <c r="K56" s="39">
        <v>194824836</v>
      </c>
      <c r="L56" s="39">
        <v>3321388921</v>
      </c>
      <c r="M56" s="39">
        <v>296214716</v>
      </c>
      <c r="N56" s="39">
        <v>1223172014</v>
      </c>
      <c r="O56" s="39">
        <v>33.69</v>
      </c>
    </row>
    <row r="57" spans="1:15" x14ac:dyDescent="0.25">
      <c r="A57" t="s">
        <v>2431</v>
      </c>
      <c r="B57" t="s">
        <v>155</v>
      </c>
      <c r="C57" s="24" t="s">
        <v>426</v>
      </c>
      <c r="D57" s="24" t="s">
        <v>141</v>
      </c>
      <c r="E57" s="39">
        <v>122600000</v>
      </c>
      <c r="G57" s="39">
        <v>0</v>
      </c>
      <c r="H57" s="39">
        <v>122600000</v>
      </c>
      <c r="I57" s="39">
        <v>0</v>
      </c>
      <c r="J57" s="39">
        <v>122600000</v>
      </c>
      <c r="K57" s="39">
        <v>106513407</v>
      </c>
      <c r="L57" s="39">
        <v>115434207</v>
      </c>
      <c r="M57" s="39">
        <v>8920800</v>
      </c>
      <c r="N57" s="39">
        <v>8920800</v>
      </c>
      <c r="O57" s="39">
        <v>7.28</v>
      </c>
    </row>
    <row r="58" spans="1:15" x14ac:dyDescent="0.25">
      <c r="A58" t="s">
        <v>2431</v>
      </c>
      <c r="B58" t="s">
        <v>152</v>
      </c>
      <c r="C58" s="24" t="s">
        <v>424</v>
      </c>
      <c r="D58" s="24" t="s">
        <v>1722</v>
      </c>
      <c r="E58" s="39">
        <v>0</v>
      </c>
      <c r="G58" s="39">
        <v>29702523</v>
      </c>
      <c r="H58" s="39">
        <v>29702523</v>
      </c>
      <c r="I58" s="39">
        <v>0</v>
      </c>
      <c r="J58" s="39">
        <v>29702523</v>
      </c>
      <c r="K58" s="39">
        <v>12180332</v>
      </c>
      <c r="L58" s="39">
        <v>23945090</v>
      </c>
      <c r="M58" s="39">
        <v>2167512</v>
      </c>
      <c r="N58" s="39">
        <v>13932270</v>
      </c>
      <c r="O58" s="39">
        <v>46.91</v>
      </c>
    </row>
    <row r="59" spans="1:15" x14ac:dyDescent="0.25">
      <c r="A59" t="s">
        <v>2431</v>
      </c>
      <c r="B59" t="s">
        <v>149</v>
      </c>
      <c r="C59" s="24" t="s">
        <v>422</v>
      </c>
      <c r="D59" s="24" t="s">
        <v>1532</v>
      </c>
      <c r="E59" s="39">
        <v>196000000</v>
      </c>
      <c r="G59" s="39">
        <v>0</v>
      </c>
      <c r="H59" s="39">
        <v>196000000</v>
      </c>
      <c r="I59" s="39">
        <v>0</v>
      </c>
      <c r="J59" s="39">
        <v>196000000</v>
      </c>
      <c r="K59" s="39">
        <v>3031708</v>
      </c>
      <c r="L59" s="39">
        <v>176213687</v>
      </c>
      <c r="M59" s="39">
        <v>3031708</v>
      </c>
      <c r="N59" s="39">
        <v>37969858</v>
      </c>
      <c r="O59" s="39">
        <v>19.37</v>
      </c>
    </row>
    <row r="60" spans="1:15" x14ac:dyDescent="0.25">
      <c r="A60" t="s">
        <v>2431</v>
      </c>
      <c r="B60" t="s">
        <v>146</v>
      </c>
      <c r="C60" s="24" t="s">
        <v>420</v>
      </c>
      <c r="D60" s="24" t="s">
        <v>1531</v>
      </c>
      <c r="E60" s="39">
        <v>19000000</v>
      </c>
      <c r="G60" s="39">
        <v>0</v>
      </c>
      <c r="H60" s="39">
        <v>19000000</v>
      </c>
      <c r="I60" s="39">
        <v>0</v>
      </c>
      <c r="J60" s="39">
        <v>19000000</v>
      </c>
      <c r="K60" s="39">
        <v>139000</v>
      </c>
      <c r="L60" s="39">
        <v>7311837</v>
      </c>
      <c r="M60" s="39">
        <v>139000</v>
      </c>
      <c r="N60" s="39">
        <v>7311837</v>
      </c>
      <c r="O60" s="39">
        <v>38.479999999999997</v>
      </c>
    </row>
    <row r="61" spans="1:15" x14ac:dyDescent="0.25">
      <c r="A61" t="s">
        <v>2431</v>
      </c>
      <c r="B61" t="s">
        <v>143</v>
      </c>
      <c r="C61" s="24" t="s">
        <v>418</v>
      </c>
      <c r="D61" s="24" t="s">
        <v>419</v>
      </c>
      <c r="E61" s="39">
        <v>2470000000</v>
      </c>
      <c r="G61" s="39">
        <v>-16568604</v>
      </c>
      <c r="H61" s="39">
        <v>2453431396</v>
      </c>
      <c r="I61" s="39">
        <v>0</v>
      </c>
      <c r="J61" s="39">
        <v>2453431396</v>
      </c>
      <c r="K61" s="39">
        <v>260629</v>
      </c>
      <c r="L61" s="39">
        <v>2441385528</v>
      </c>
      <c r="M61" s="39">
        <v>243606226</v>
      </c>
      <c r="N61" s="39">
        <v>647921856</v>
      </c>
      <c r="O61" s="39">
        <v>26.41</v>
      </c>
    </row>
    <row r="62" spans="1:15" x14ac:dyDescent="0.25">
      <c r="A62" t="s">
        <v>2431</v>
      </c>
      <c r="B62" t="s">
        <v>1530</v>
      </c>
      <c r="C62" s="24" t="s">
        <v>1529</v>
      </c>
      <c r="D62" s="24" t="s">
        <v>1528</v>
      </c>
      <c r="E62" s="39">
        <v>2470000000</v>
      </c>
      <c r="G62" s="39">
        <v>-16568604</v>
      </c>
      <c r="H62" s="39">
        <v>2453431396</v>
      </c>
      <c r="I62" s="39">
        <v>0</v>
      </c>
      <c r="J62" s="39">
        <v>2453431396</v>
      </c>
      <c r="K62" s="39">
        <v>260629</v>
      </c>
      <c r="L62" s="39">
        <v>2441385528</v>
      </c>
      <c r="M62" s="39">
        <v>243606226</v>
      </c>
      <c r="N62" s="39">
        <v>647921856</v>
      </c>
      <c r="O62" s="39">
        <v>26.41</v>
      </c>
    </row>
    <row r="63" spans="1:15" x14ac:dyDescent="0.25">
      <c r="A63" t="s">
        <v>2431</v>
      </c>
      <c r="B63" t="s">
        <v>140</v>
      </c>
      <c r="C63" s="24" t="s">
        <v>417</v>
      </c>
      <c r="D63" s="24" t="s">
        <v>138</v>
      </c>
      <c r="E63" s="39">
        <v>320000000</v>
      </c>
      <c r="G63" s="39">
        <v>-53000000</v>
      </c>
      <c r="H63" s="39">
        <v>267000000</v>
      </c>
      <c r="I63" s="39">
        <v>0</v>
      </c>
      <c r="J63" s="39">
        <v>267000000</v>
      </c>
      <c r="K63" s="39">
        <v>0</v>
      </c>
      <c r="L63" s="39">
        <v>262204349</v>
      </c>
      <c r="M63" s="39">
        <v>0</v>
      </c>
      <c r="N63" s="39">
        <v>261150200</v>
      </c>
      <c r="O63" s="39">
        <v>97.81</v>
      </c>
    </row>
    <row r="64" spans="1:15" x14ac:dyDescent="0.25">
      <c r="A64" t="s">
        <v>2431</v>
      </c>
      <c r="B64" t="s">
        <v>1527</v>
      </c>
      <c r="C64" s="24" t="s">
        <v>1526</v>
      </c>
      <c r="D64" s="24" t="s">
        <v>1525</v>
      </c>
      <c r="E64" s="39">
        <v>320000000</v>
      </c>
      <c r="G64" s="39">
        <v>-53000000</v>
      </c>
      <c r="H64" s="39">
        <v>267000000</v>
      </c>
      <c r="I64" s="39">
        <v>0</v>
      </c>
      <c r="J64" s="39">
        <v>267000000</v>
      </c>
      <c r="K64" s="39">
        <v>0</v>
      </c>
      <c r="L64" s="39">
        <v>262204349</v>
      </c>
      <c r="M64" s="39">
        <v>0</v>
      </c>
      <c r="N64" s="39">
        <v>261150200</v>
      </c>
      <c r="O64" s="39">
        <v>97.81</v>
      </c>
    </row>
    <row r="65" spans="1:15" x14ac:dyDescent="0.25">
      <c r="A65" t="s">
        <v>2431</v>
      </c>
      <c r="B65" t="s">
        <v>137</v>
      </c>
      <c r="C65" s="24" t="s">
        <v>416</v>
      </c>
      <c r="D65" s="24" t="s">
        <v>1524</v>
      </c>
      <c r="E65" s="39">
        <v>400000000</v>
      </c>
      <c r="G65" s="39">
        <v>-5678996</v>
      </c>
      <c r="H65" s="39">
        <v>394321004</v>
      </c>
      <c r="I65" s="39">
        <v>0</v>
      </c>
      <c r="J65" s="39">
        <v>394321004</v>
      </c>
      <c r="K65" s="39">
        <v>38349470</v>
      </c>
      <c r="L65" s="39">
        <v>245965193</v>
      </c>
      <c r="M65" s="39">
        <v>38349470</v>
      </c>
      <c r="N65" s="39">
        <v>245965193</v>
      </c>
      <c r="O65" s="39">
        <v>62.38</v>
      </c>
    </row>
    <row r="66" spans="1:15" x14ac:dyDescent="0.25">
      <c r="A66" t="s">
        <v>2431</v>
      </c>
      <c r="B66" t="s">
        <v>415</v>
      </c>
      <c r="C66" s="24" t="s">
        <v>414</v>
      </c>
      <c r="D66" s="24" t="s">
        <v>1523</v>
      </c>
      <c r="E66" s="39">
        <v>262000000</v>
      </c>
      <c r="G66" s="39">
        <v>0</v>
      </c>
      <c r="H66" s="39">
        <v>262000000</v>
      </c>
      <c r="I66" s="39">
        <v>0</v>
      </c>
      <c r="J66" s="39">
        <v>262000000</v>
      </c>
      <c r="K66" s="39">
        <v>20955930</v>
      </c>
      <c r="L66" s="39">
        <v>170097856</v>
      </c>
      <c r="M66" s="39">
        <v>20955930</v>
      </c>
      <c r="N66" s="39">
        <v>170097856</v>
      </c>
      <c r="O66" s="39">
        <v>64.92</v>
      </c>
    </row>
    <row r="67" spans="1:15" x14ac:dyDescent="0.25">
      <c r="A67" t="s">
        <v>2431</v>
      </c>
      <c r="B67" t="s">
        <v>412</v>
      </c>
      <c r="C67" s="24" t="s">
        <v>411</v>
      </c>
      <c r="D67" s="24" t="s">
        <v>410</v>
      </c>
      <c r="E67" s="39">
        <v>48000000</v>
      </c>
      <c r="G67" s="39">
        <v>-965129</v>
      </c>
      <c r="H67" s="39">
        <v>47034871</v>
      </c>
      <c r="I67" s="39">
        <v>0</v>
      </c>
      <c r="J67" s="39">
        <v>47034871</v>
      </c>
      <c r="K67" s="39">
        <v>6541870</v>
      </c>
      <c r="L67" s="39">
        <v>24538200</v>
      </c>
      <c r="M67" s="39">
        <v>6541870</v>
      </c>
      <c r="N67" s="39">
        <v>24538200</v>
      </c>
      <c r="O67" s="39">
        <v>52.17</v>
      </c>
    </row>
    <row r="68" spans="1:15" x14ac:dyDescent="0.25">
      <c r="A68" t="s">
        <v>2431</v>
      </c>
      <c r="B68" t="s">
        <v>409</v>
      </c>
      <c r="C68" s="24" t="s">
        <v>408</v>
      </c>
      <c r="D68" s="24" t="s">
        <v>407</v>
      </c>
      <c r="E68" s="39">
        <v>10000000</v>
      </c>
      <c r="G68" s="39">
        <v>-2713867</v>
      </c>
      <c r="H68" s="39">
        <v>7286133</v>
      </c>
      <c r="I68" s="39">
        <v>0</v>
      </c>
      <c r="J68" s="39">
        <v>7286133</v>
      </c>
      <c r="K68" s="39">
        <v>0</v>
      </c>
      <c r="L68" s="39">
        <v>2736257</v>
      </c>
      <c r="M68" s="39">
        <v>0</v>
      </c>
      <c r="N68" s="39">
        <v>2736257</v>
      </c>
      <c r="O68" s="39">
        <v>37.549999999999997</v>
      </c>
    </row>
    <row r="69" spans="1:15" x14ac:dyDescent="0.25">
      <c r="A69" t="s">
        <v>2431</v>
      </c>
      <c r="B69" t="s">
        <v>406</v>
      </c>
      <c r="C69" s="24" t="s">
        <v>405</v>
      </c>
      <c r="D69" s="24" t="s">
        <v>1522</v>
      </c>
      <c r="E69" s="39">
        <v>80000000</v>
      </c>
      <c r="G69" s="39">
        <v>-2000000</v>
      </c>
      <c r="H69" s="39">
        <v>78000000</v>
      </c>
      <c r="I69" s="39">
        <v>0</v>
      </c>
      <c r="J69" s="39">
        <v>78000000</v>
      </c>
      <c r="K69" s="39">
        <v>10851670</v>
      </c>
      <c r="L69" s="39">
        <v>48592880</v>
      </c>
      <c r="M69" s="39">
        <v>10851670</v>
      </c>
      <c r="N69" s="39">
        <v>48592880</v>
      </c>
      <c r="O69" s="39">
        <v>62.3</v>
      </c>
    </row>
    <row r="70" spans="1:15" x14ac:dyDescent="0.25">
      <c r="A70" t="s">
        <v>2431</v>
      </c>
      <c r="B70" t="s">
        <v>134</v>
      </c>
      <c r="C70" s="24" t="s">
        <v>403</v>
      </c>
      <c r="D70" s="24" t="s">
        <v>1521</v>
      </c>
      <c r="E70" s="39">
        <v>18000000</v>
      </c>
      <c r="G70" s="39">
        <v>0</v>
      </c>
      <c r="H70" s="39">
        <v>18000000</v>
      </c>
      <c r="I70" s="39">
        <v>0</v>
      </c>
      <c r="J70" s="39">
        <v>18000000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</row>
    <row r="71" spans="1:15" x14ac:dyDescent="0.25">
      <c r="A71" t="s">
        <v>2431</v>
      </c>
      <c r="B71" t="s">
        <v>1520</v>
      </c>
      <c r="C71" s="24" t="s">
        <v>1519</v>
      </c>
      <c r="D71" s="24" t="s">
        <v>1518</v>
      </c>
      <c r="E71" s="39">
        <v>18000000</v>
      </c>
      <c r="G71" s="39">
        <v>0</v>
      </c>
      <c r="H71" s="39">
        <v>18000000</v>
      </c>
      <c r="I71" s="39">
        <v>0</v>
      </c>
      <c r="J71" s="39">
        <v>18000000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</row>
    <row r="72" spans="1:15" x14ac:dyDescent="0.25">
      <c r="A72" t="s">
        <v>2431</v>
      </c>
      <c r="B72" t="s">
        <v>131</v>
      </c>
      <c r="C72" s="24" t="s">
        <v>402</v>
      </c>
      <c r="D72" s="24" t="s">
        <v>401</v>
      </c>
      <c r="E72" s="39">
        <v>90000000</v>
      </c>
      <c r="G72" s="39">
        <v>0</v>
      </c>
      <c r="H72" s="39">
        <v>90000000</v>
      </c>
      <c r="I72" s="39">
        <v>0</v>
      </c>
      <c r="J72" s="39">
        <v>90000000</v>
      </c>
      <c r="K72" s="39">
        <v>34350290</v>
      </c>
      <c r="L72" s="39">
        <v>34350290</v>
      </c>
      <c r="M72" s="39">
        <v>0</v>
      </c>
      <c r="N72" s="39">
        <v>0</v>
      </c>
      <c r="O72" s="39">
        <v>0</v>
      </c>
    </row>
    <row r="73" spans="1:15" x14ac:dyDescent="0.25">
      <c r="A73" t="s">
        <v>2431</v>
      </c>
      <c r="B73" t="s">
        <v>400</v>
      </c>
      <c r="C73" s="24" t="s">
        <v>399</v>
      </c>
      <c r="D73" s="24" t="s">
        <v>1718</v>
      </c>
      <c r="E73" s="39">
        <v>7000000</v>
      </c>
      <c r="G73" s="39">
        <v>-6169478</v>
      </c>
      <c r="H73" s="39">
        <v>830522</v>
      </c>
      <c r="I73" s="39">
        <v>0</v>
      </c>
      <c r="J73" s="39">
        <v>830522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</row>
    <row r="74" spans="1:15" x14ac:dyDescent="0.25">
      <c r="A74" t="s">
        <v>2431</v>
      </c>
      <c r="B74" t="s">
        <v>128</v>
      </c>
      <c r="C74" s="24" t="s">
        <v>397</v>
      </c>
      <c r="D74" s="24" t="s">
        <v>123</v>
      </c>
      <c r="E74" s="39">
        <v>40000000</v>
      </c>
      <c r="G74" s="39">
        <v>0</v>
      </c>
      <c r="H74" s="39">
        <v>40000000</v>
      </c>
      <c r="I74" s="39">
        <v>0</v>
      </c>
      <c r="J74" s="39">
        <v>40000000</v>
      </c>
      <c r="K74" s="39">
        <v>0</v>
      </c>
      <c r="L74" s="39">
        <v>14578740</v>
      </c>
      <c r="M74" s="39">
        <v>0</v>
      </c>
      <c r="N74" s="39">
        <v>0</v>
      </c>
      <c r="O74" s="39">
        <v>0</v>
      </c>
    </row>
    <row r="75" spans="1:15" x14ac:dyDescent="0.25">
      <c r="A75" t="s">
        <v>2431</v>
      </c>
      <c r="B75" t="s">
        <v>119</v>
      </c>
      <c r="C75" s="24" t="s">
        <v>394</v>
      </c>
      <c r="D75" s="24" t="s">
        <v>117</v>
      </c>
      <c r="E75" s="39">
        <v>300000000</v>
      </c>
      <c r="G75" s="39">
        <v>67943319</v>
      </c>
      <c r="H75" s="39">
        <v>367943319</v>
      </c>
      <c r="I75" s="39">
        <v>0</v>
      </c>
      <c r="J75" s="39">
        <v>367943319</v>
      </c>
      <c r="K75" s="39">
        <v>58623900</v>
      </c>
      <c r="L75" s="39">
        <v>332719570</v>
      </c>
      <c r="M75" s="39">
        <v>58623900</v>
      </c>
      <c r="N75" s="39">
        <v>332719570</v>
      </c>
      <c r="O75" s="39">
        <v>90.43</v>
      </c>
    </row>
    <row r="76" spans="1:15" x14ac:dyDescent="0.25">
      <c r="A76" t="s">
        <v>2431</v>
      </c>
      <c r="B76" t="s">
        <v>113</v>
      </c>
      <c r="C76" s="24" t="s">
        <v>1514</v>
      </c>
      <c r="D76" s="24" t="s">
        <v>1513</v>
      </c>
      <c r="E76" s="39">
        <v>300000000</v>
      </c>
      <c r="G76" s="39">
        <v>67943319</v>
      </c>
      <c r="H76" s="39">
        <v>367943319</v>
      </c>
      <c r="I76" s="39">
        <v>0</v>
      </c>
      <c r="J76" s="39">
        <v>367943319</v>
      </c>
      <c r="K76" s="39">
        <v>58623900</v>
      </c>
      <c r="L76" s="39">
        <v>332719570</v>
      </c>
      <c r="M76" s="39">
        <v>58623900</v>
      </c>
      <c r="N76" s="39">
        <v>332719570</v>
      </c>
      <c r="O76" s="39">
        <v>90.43</v>
      </c>
    </row>
    <row r="77" spans="1:15" x14ac:dyDescent="0.25">
      <c r="A77" t="s">
        <v>2431</v>
      </c>
      <c r="B77" t="s">
        <v>1330</v>
      </c>
      <c r="C77" s="24" t="s">
        <v>1510</v>
      </c>
      <c r="D77" s="24" t="s">
        <v>1509</v>
      </c>
      <c r="E77" s="39">
        <v>128535000000</v>
      </c>
      <c r="G77" s="39">
        <v>8920522992</v>
      </c>
      <c r="H77" s="39">
        <v>137455522992</v>
      </c>
      <c r="I77" s="39">
        <v>0</v>
      </c>
      <c r="J77" s="39">
        <v>137455522992</v>
      </c>
      <c r="K77" s="39">
        <v>29281035824</v>
      </c>
      <c r="L77" s="39">
        <v>117379839768</v>
      </c>
      <c r="M77" s="39">
        <v>35770278065</v>
      </c>
      <c r="N77" s="39">
        <v>80579508019</v>
      </c>
      <c r="O77" s="39">
        <v>58.62</v>
      </c>
    </row>
    <row r="78" spans="1:15" x14ac:dyDescent="0.25">
      <c r="A78" t="s">
        <v>2431</v>
      </c>
      <c r="B78" t="s">
        <v>1327</v>
      </c>
      <c r="C78" s="24" t="s">
        <v>1508</v>
      </c>
      <c r="D78" s="24" t="s">
        <v>358</v>
      </c>
      <c r="E78" s="39">
        <v>128535000000</v>
      </c>
      <c r="G78" s="39">
        <v>8920522992</v>
      </c>
      <c r="H78" s="39">
        <v>137455522992</v>
      </c>
      <c r="I78" s="39">
        <v>0</v>
      </c>
      <c r="J78" s="39">
        <v>137455522992</v>
      </c>
      <c r="K78" s="39">
        <v>29281035824</v>
      </c>
      <c r="L78" s="39">
        <v>117379839768</v>
      </c>
      <c r="M78" s="39">
        <v>35770278065</v>
      </c>
      <c r="N78" s="39">
        <v>80579508019</v>
      </c>
      <c r="O78" s="39">
        <v>58.62</v>
      </c>
    </row>
    <row r="79" spans="1:15" x14ac:dyDescent="0.25">
      <c r="A79" t="s">
        <v>2431</v>
      </c>
      <c r="B79" t="s">
        <v>1507</v>
      </c>
      <c r="C79" s="24" t="s">
        <v>1506</v>
      </c>
      <c r="D79" s="24" t="s">
        <v>1505</v>
      </c>
      <c r="E79" s="39">
        <v>128535000000</v>
      </c>
      <c r="G79" s="39">
        <v>8920522992</v>
      </c>
      <c r="H79" s="39">
        <v>137455522992</v>
      </c>
      <c r="I79" s="39">
        <v>0</v>
      </c>
      <c r="J79" s="39">
        <v>137455522992</v>
      </c>
      <c r="K79" s="39">
        <v>29281035824</v>
      </c>
      <c r="L79" s="39">
        <v>117379839768</v>
      </c>
      <c r="M79" s="39">
        <v>35770278065</v>
      </c>
      <c r="N79" s="39">
        <v>80579508019</v>
      </c>
      <c r="O79" s="39">
        <v>58.62</v>
      </c>
    </row>
    <row r="80" spans="1:15" x14ac:dyDescent="0.25">
      <c r="A80" t="s">
        <v>2431</v>
      </c>
      <c r="B80" t="s">
        <v>1504</v>
      </c>
      <c r="C80" s="24" t="s">
        <v>1503</v>
      </c>
      <c r="D80" s="24" t="s">
        <v>1502</v>
      </c>
      <c r="E80" s="39">
        <v>125323000000</v>
      </c>
      <c r="G80" s="39">
        <v>8920522992</v>
      </c>
      <c r="H80" s="39">
        <v>134243522992</v>
      </c>
      <c r="I80" s="39">
        <v>0</v>
      </c>
      <c r="J80" s="39">
        <v>134243522992</v>
      </c>
      <c r="K80" s="39">
        <v>29192983959</v>
      </c>
      <c r="L80" s="39">
        <v>114760909438</v>
      </c>
      <c r="M80" s="39">
        <v>35455654033</v>
      </c>
      <c r="N80" s="39">
        <v>78639917373</v>
      </c>
      <c r="O80" s="39">
        <v>58.58</v>
      </c>
    </row>
    <row r="81" spans="1:15" x14ac:dyDescent="0.25">
      <c r="A81" t="s">
        <v>2431</v>
      </c>
      <c r="B81" t="s">
        <v>2508</v>
      </c>
      <c r="C81" s="24" t="s">
        <v>2507</v>
      </c>
      <c r="D81" s="24" t="s">
        <v>2506</v>
      </c>
      <c r="E81" s="39">
        <v>6000000000</v>
      </c>
      <c r="G81" s="39">
        <v>285920634</v>
      </c>
      <c r="H81" s="39">
        <v>6285920634</v>
      </c>
      <c r="I81" s="39">
        <v>0</v>
      </c>
      <c r="J81" s="39">
        <v>6285920634</v>
      </c>
      <c r="K81" s="39">
        <v>302151615</v>
      </c>
      <c r="L81" s="39">
        <v>5684342080</v>
      </c>
      <c r="M81" s="39">
        <v>662029405</v>
      </c>
      <c r="N81" s="39">
        <v>3507044160</v>
      </c>
      <c r="O81" s="39">
        <v>55.79</v>
      </c>
    </row>
    <row r="82" spans="1:15" x14ac:dyDescent="0.25">
      <c r="A82" t="s">
        <v>2431</v>
      </c>
      <c r="B82" t="s">
        <v>2505</v>
      </c>
      <c r="C82" s="24" t="s">
        <v>2504</v>
      </c>
      <c r="D82" s="24" t="s">
        <v>2503</v>
      </c>
      <c r="E82" s="39">
        <v>6000000000</v>
      </c>
      <c r="G82" s="39">
        <v>285920634</v>
      </c>
      <c r="H82" s="39">
        <v>6285920634</v>
      </c>
      <c r="I82" s="39">
        <v>0</v>
      </c>
      <c r="J82" s="39">
        <v>6285920634</v>
      </c>
      <c r="K82" s="39">
        <v>302151615</v>
      </c>
      <c r="L82" s="39">
        <v>5684342080</v>
      </c>
      <c r="M82" s="39">
        <v>662029405</v>
      </c>
      <c r="N82" s="39">
        <v>3507044160</v>
      </c>
      <c r="O82" s="39">
        <v>55.79</v>
      </c>
    </row>
    <row r="83" spans="1:15" x14ac:dyDescent="0.25">
      <c r="A83" t="s">
        <v>2431</v>
      </c>
      <c r="B83" t="s">
        <v>2502</v>
      </c>
      <c r="C83" s="24" t="s">
        <v>2501</v>
      </c>
      <c r="D83" s="24" t="s">
        <v>2500</v>
      </c>
      <c r="E83" s="39">
        <v>6000000000</v>
      </c>
      <c r="G83" s="39">
        <v>285920634</v>
      </c>
      <c r="H83" s="39">
        <v>6285920634</v>
      </c>
      <c r="I83" s="39">
        <v>0</v>
      </c>
      <c r="J83" s="39">
        <v>6285920634</v>
      </c>
      <c r="K83" s="39">
        <v>302151615</v>
      </c>
      <c r="L83" s="39">
        <v>5684342080</v>
      </c>
      <c r="M83" s="39">
        <v>662029405</v>
      </c>
      <c r="N83" s="39">
        <v>3507044160</v>
      </c>
      <c r="O83" s="39">
        <v>55.79</v>
      </c>
    </row>
    <row r="84" spans="1:15" x14ac:dyDescent="0.25">
      <c r="A84" t="s">
        <v>2431</v>
      </c>
      <c r="B84" t="s">
        <v>2059</v>
      </c>
      <c r="C84" s="24" t="s">
        <v>2058</v>
      </c>
      <c r="D84" s="24" t="s">
        <v>2057</v>
      </c>
      <c r="E84" s="39">
        <v>46969000000</v>
      </c>
      <c r="G84" s="39">
        <v>-6860491173</v>
      </c>
      <c r="H84" s="39">
        <v>40108508827</v>
      </c>
      <c r="I84" s="39">
        <v>0</v>
      </c>
      <c r="J84" s="39">
        <v>40108508827</v>
      </c>
      <c r="K84" s="39">
        <v>1956416186</v>
      </c>
      <c r="L84" s="39">
        <v>38097992857</v>
      </c>
      <c r="M84" s="39">
        <v>4822471535</v>
      </c>
      <c r="N84" s="39">
        <v>17277959585</v>
      </c>
      <c r="O84" s="39">
        <v>43.08</v>
      </c>
    </row>
    <row r="85" spans="1:15" x14ac:dyDescent="0.25">
      <c r="A85" t="s">
        <v>2431</v>
      </c>
      <c r="B85" t="s">
        <v>2499</v>
      </c>
      <c r="C85" s="24" t="s">
        <v>2498</v>
      </c>
      <c r="D85" s="24" t="s">
        <v>2497</v>
      </c>
      <c r="E85" s="39">
        <v>46969000000</v>
      </c>
      <c r="G85" s="39">
        <v>-6860491173</v>
      </c>
      <c r="H85" s="39">
        <v>40108508827</v>
      </c>
      <c r="I85" s="39">
        <v>0</v>
      </c>
      <c r="J85" s="39">
        <v>40108508827</v>
      </c>
      <c r="K85" s="39">
        <v>1956416186</v>
      </c>
      <c r="L85" s="39" t="s">
        <v>2493</v>
      </c>
      <c r="M85" s="39">
        <v>4822471535</v>
      </c>
      <c r="N85" s="39" t="s">
        <v>2492</v>
      </c>
      <c r="O85" s="39">
        <v>0.08</v>
      </c>
    </row>
    <row r="86" spans="1:15" x14ac:dyDescent="0.25">
      <c r="A86" t="s">
        <v>2431</v>
      </c>
      <c r="B86" t="s">
        <v>2496</v>
      </c>
      <c r="C86" s="24" t="s">
        <v>2495</v>
      </c>
      <c r="D86" s="24" t="s">
        <v>2494</v>
      </c>
      <c r="E86" s="39">
        <v>46969000000</v>
      </c>
      <c r="G86" s="39">
        <v>-6860491173</v>
      </c>
      <c r="H86" s="39">
        <v>40108508827</v>
      </c>
      <c r="I86" s="39">
        <v>0</v>
      </c>
      <c r="J86" s="39">
        <v>40108508827</v>
      </c>
      <c r="K86" s="39">
        <v>1956416186</v>
      </c>
      <c r="L86" s="39" t="s">
        <v>2493</v>
      </c>
      <c r="M86" s="39">
        <v>4822471535</v>
      </c>
      <c r="N86" s="39" t="s">
        <v>2492</v>
      </c>
      <c r="O86" s="39">
        <v>0.08</v>
      </c>
    </row>
    <row r="87" spans="1:15" x14ac:dyDescent="0.25">
      <c r="A87" t="s">
        <v>2431</v>
      </c>
      <c r="B87" t="s">
        <v>2050</v>
      </c>
      <c r="C87" s="24" t="s">
        <v>2049</v>
      </c>
      <c r="D87" s="24" t="s">
        <v>2048</v>
      </c>
      <c r="E87" s="39">
        <v>1280000000</v>
      </c>
      <c r="G87" s="39">
        <v>808381000</v>
      </c>
      <c r="H87" s="39">
        <v>2088381000</v>
      </c>
      <c r="I87" s="39">
        <v>0</v>
      </c>
      <c r="J87" s="39">
        <v>2088381000</v>
      </c>
      <c r="K87" s="39">
        <v>33341000</v>
      </c>
      <c r="L87" s="39">
        <v>1944544000</v>
      </c>
      <c r="M87" s="39">
        <v>136989616</v>
      </c>
      <c r="N87" s="39">
        <v>1236269395</v>
      </c>
      <c r="O87" s="39">
        <v>59.2</v>
      </c>
    </row>
    <row r="88" spans="1:15" x14ac:dyDescent="0.25">
      <c r="A88" t="s">
        <v>2431</v>
      </c>
      <c r="B88" t="s">
        <v>2491</v>
      </c>
      <c r="C88" s="24" t="s">
        <v>2490</v>
      </c>
      <c r="D88" s="24" t="s">
        <v>2489</v>
      </c>
      <c r="E88" s="39">
        <v>1280000000</v>
      </c>
      <c r="G88" s="39">
        <v>808381000</v>
      </c>
      <c r="H88" s="39">
        <v>2088381000</v>
      </c>
      <c r="I88" s="39">
        <v>0</v>
      </c>
      <c r="J88" s="39">
        <v>2088381000</v>
      </c>
      <c r="K88" s="39">
        <v>33341000</v>
      </c>
      <c r="L88" s="39">
        <v>1944544000</v>
      </c>
      <c r="M88" s="39">
        <v>136989616</v>
      </c>
      <c r="N88" s="39">
        <v>1236269395</v>
      </c>
      <c r="O88" s="39">
        <v>59.2</v>
      </c>
    </row>
    <row r="89" spans="1:15" x14ac:dyDescent="0.25">
      <c r="A89" t="s">
        <v>2431</v>
      </c>
      <c r="B89" t="s">
        <v>2488</v>
      </c>
      <c r="C89" s="24" t="s">
        <v>2487</v>
      </c>
      <c r="D89" s="24" t="s">
        <v>2486</v>
      </c>
      <c r="E89" s="39">
        <v>100000000</v>
      </c>
      <c r="G89" s="39">
        <v>808381000</v>
      </c>
      <c r="H89" s="39">
        <v>908381000</v>
      </c>
      <c r="I89" s="39">
        <v>0</v>
      </c>
      <c r="J89" s="39">
        <v>908381000</v>
      </c>
      <c r="K89" s="39">
        <v>0</v>
      </c>
      <c r="L89" s="39">
        <v>881544000</v>
      </c>
      <c r="M89" s="39">
        <v>65648616</v>
      </c>
      <c r="N89" s="39">
        <v>278753576</v>
      </c>
      <c r="O89" s="39">
        <v>30.69</v>
      </c>
    </row>
    <row r="90" spans="1:15" x14ac:dyDescent="0.25">
      <c r="A90" t="s">
        <v>2431</v>
      </c>
      <c r="B90" t="s">
        <v>2485</v>
      </c>
      <c r="C90" s="24" t="s">
        <v>2484</v>
      </c>
      <c r="D90" s="24" t="s">
        <v>2483</v>
      </c>
      <c r="E90" s="39">
        <v>1180000000</v>
      </c>
      <c r="G90" s="39">
        <v>0</v>
      </c>
      <c r="H90" s="39">
        <v>1180000000</v>
      </c>
      <c r="I90" s="39">
        <v>0</v>
      </c>
      <c r="J90" s="39">
        <v>1180000000</v>
      </c>
      <c r="K90" s="39">
        <v>33341000</v>
      </c>
      <c r="L90" s="39">
        <v>1063000000</v>
      </c>
      <c r="M90" s="39">
        <v>71341000</v>
      </c>
      <c r="N90" s="39">
        <v>957515819</v>
      </c>
      <c r="O90" s="39">
        <v>81.150000000000006</v>
      </c>
    </row>
    <row r="91" spans="1:15" x14ac:dyDescent="0.25">
      <c r="A91" t="s">
        <v>2431</v>
      </c>
      <c r="B91" t="s">
        <v>2041</v>
      </c>
      <c r="C91" s="24" t="s">
        <v>2040</v>
      </c>
      <c r="D91" s="24" t="s">
        <v>351</v>
      </c>
      <c r="E91" s="39">
        <v>70674000000</v>
      </c>
      <c r="G91" s="39">
        <v>14086712531</v>
      </c>
      <c r="H91" s="39">
        <v>84760712531</v>
      </c>
      <c r="I91" s="39">
        <v>0</v>
      </c>
      <c r="J91" s="39">
        <v>84760712531</v>
      </c>
      <c r="K91" s="39">
        <v>26834875158</v>
      </c>
      <c r="L91" s="39">
        <v>68474930501</v>
      </c>
      <c r="M91" s="39">
        <v>29774163477</v>
      </c>
      <c r="N91" s="39">
        <v>56382444233</v>
      </c>
      <c r="O91" s="39">
        <v>66.52</v>
      </c>
    </row>
    <row r="92" spans="1:15" x14ac:dyDescent="0.25">
      <c r="A92" t="s">
        <v>2431</v>
      </c>
      <c r="B92" t="s">
        <v>2482</v>
      </c>
      <c r="C92" s="24" t="s">
        <v>2481</v>
      </c>
      <c r="D92" s="24" t="s">
        <v>2480</v>
      </c>
      <c r="E92" s="39">
        <v>17076000000</v>
      </c>
      <c r="G92" s="39">
        <v>7166239264</v>
      </c>
      <c r="H92" s="39">
        <v>24242239264</v>
      </c>
      <c r="I92" s="39">
        <v>0</v>
      </c>
      <c r="J92" s="39">
        <v>24242239264</v>
      </c>
      <c r="K92" s="39">
        <v>971899950</v>
      </c>
      <c r="L92" s="39">
        <v>13372646244</v>
      </c>
      <c r="M92" s="39">
        <v>2406087710</v>
      </c>
      <c r="N92" s="39">
        <v>11756822024</v>
      </c>
      <c r="O92" s="39">
        <v>48.5</v>
      </c>
    </row>
    <row r="93" spans="1:15" x14ac:dyDescent="0.25">
      <c r="A93" t="s">
        <v>2431</v>
      </c>
      <c r="B93" t="s">
        <v>2479</v>
      </c>
      <c r="C93" s="24" t="s">
        <v>2478</v>
      </c>
      <c r="D93" s="24" t="s">
        <v>2477</v>
      </c>
      <c r="E93" s="39">
        <v>17076000000</v>
      </c>
      <c r="G93" s="39">
        <v>7166239264</v>
      </c>
      <c r="H93" s="39">
        <v>24242239264</v>
      </c>
      <c r="I93" s="39">
        <v>0</v>
      </c>
      <c r="J93" s="39">
        <v>24242239264</v>
      </c>
      <c r="K93" s="39">
        <v>971899950</v>
      </c>
      <c r="L93" s="39">
        <v>13372646244</v>
      </c>
      <c r="M93" s="39">
        <v>2406087710</v>
      </c>
      <c r="N93" s="39">
        <v>11756822024</v>
      </c>
      <c r="O93" s="39">
        <v>48.5</v>
      </c>
    </row>
    <row r="94" spans="1:15" x14ac:dyDescent="0.25">
      <c r="A94" t="s">
        <v>2431</v>
      </c>
      <c r="B94" t="s">
        <v>2476</v>
      </c>
      <c r="C94" s="24" t="s">
        <v>2475</v>
      </c>
      <c r="D94" s="24" t="s">
        <v>2474</v>
      </c>
      <c r="E94" s="39">
        <v>26247000000</v>
      </c>
      <c r="G94" s="39">
        <v>810250330</v>
      </c>
      <c r="H94" s="39">
        <v>27057250330</v>
      </c>
      <c r="I94" s="39">
        <v>0</v>
      </c>
      <c r="J94" s="39">
        <v>27057250330</v>
      </c>
      <c r="K94" s="39">
        <v>24623982192</v>
      </c>
      <c r="L94" s="39">
        <v>26185993438</v>
      </c>
      <c r="M94" s="39">
        <v>24655792397</v>
      </c>
      <c r="N94" s="39">
        <v>25543653875</v>
      </c>
      <c r="O94" s="39">
        <v>94.41</v>
      </c>
    </row>
    <row r="95" spans="1:15" x14ac:dyDescent="0.25">
      <c r="A95" t="s">
        <v>2431</v>
      </c>
      <c r="B95" t="s">
        <v>2473</v>
      </c>
      <c r="C95" s="24" t="s">
        <v>2472</v>
      </c>
      <c r="D95" s="24" t="s">
        <v>2471</v>
      </c>
      <c r="E95" s="39">
        <v>26247000000</v>
      </c>
      <c r="G95" s="39">
        <v>810250330</v>
      </c>
      <c r="H95" s="39">
        <v>27057250330</v>
      </c>
      <c r="I95" s="39">
        <v>0</v>
      </c>
      <c r="J95" s="39">
        <v>27057250330</v>
      </c>
      <c r="K95" s="39">
        <v>24623982192</v>
      </c>
      <c r="L95" s="39">
        <v>26185993438</v>
      </c>
      <c r="M95" s="39">
        <v>24655792397</v>
      </c>
      <c r="N95" s="39">
        <v>25543653875</v>
      </c>
      <c r="O95" s="39">
        <v>94.41</v>
      </c>
    </row>
    <row r="96" spans="1:15" x14ac:dyDescent="0.25">
      <c r="A96" t="s">
        <v>2431</v>
      </c>
      <c r="B96" t="s">
        <v>2470</v>
      </c>
      <c r="C96" s="24" t="s">
        <v>2469</v>
      </c>
      <c r="D96" s="24" t="s">
        <v>2468</v>
      </c>
      <c r="E96" s="39">
        <v>27351000000</v>
      </c>
      <c r="G96" s="39">
        <v>6110222937</v>
      </c>
      <c r="H96" s="39">
        <v>33461222937</v>
      </c>
      <c r="I96" s="39">
        <v>0</v>
      </c>
      <c r="J96" s="39">
        <v>33461222937</v>
      </c>
      <c r="K96" s="39">
        <v>1238993016</v>
      </c>
      <c r="L96" s="39">
        <v>28916290819</v>
      </c>
      <c r="M96" s="39">
        <v>2712283370</v>
      </c>
      <c r="N96" s="39">
        <v>19081968334</v>
      </c>
      <c r="O96" s="39">
        <v>57.03</v>
      </c>
    </row>
    <row r="97" spans="1:15" x14ac:dyDescent="0.25">
      <c r="A97" t="s">
        <v>2431</v>
      </c>
      <c r="B97" t="s">
        <v>2467</v>
      </c>
      <c r="C97" s="24" t="s">
        <v>2466</v>
      </c>
      <c r="D97" s="24" t="s">
        <v>2465</v>
      </c>
      <c r="E97" s="39">
        <v>24347000000</v>
      </c>
      <c r="G97" s="39">
        <v>6110222937</v>
      </c>
      <c r="H97" s="39">
        <v>30457222937</v>
      </c>
      <c r="I97" s="39">
        <v>0</v>
      </c>
      <c r="J97" s="39">
        <v>30457222937</v>
      </c>
      <c r="K97" s="39">
        <v>1238993016</v>
      </c>
      <c r="L97" s="39">
        <v>25925060819</v>
      </c>
      <c r="M97" s="39">
        <v>2358529590</v>
      </c>
      <c r="N97" s="39">
        <v>17074942566</v>
      </c>
      <c r="O97" s="39">
        <v>56.06</v>
      </c>
    </row>
    <row r="98" spans="1:15" x14ac:dyDescent="0.25">
      <c r="A98" t="s">
        <v>2431</v>
      </c>
      <c r="B98" t="s">
        <v>2464</v>
      </c>
      <c r="C98" s="24" t="s">
        <v>2463</v>
      </c>
      <c r="D98" s="24" t="s">
        <v>2462</v>
      </c>
      <c r="E98" s="39">
        <v>1866000000</v>
      </c>
      <c r="G98" s="39">
        <v>0</v>
      </c>
      <c r="H98" s="39">
        <v>1866000000</v>
      </c>
      <c r="I98" s="39">
        <v>0</v>
      </c>
      <c r="J98" s="39">
        <v>1866000000</v>
      </c>
      <c r="K98" s="39">
        <v>0</v>
      </c>
      <c r="L98" s="39">
        <v>1864730000</v>
      </c>
      <c r="M98" s="39">
        <v>227330000</v>
      </c>
      <c r="N98" s="39">
        <v>1315540000</v>
      </c>
      <c r="O98" s="39">
        <v>70.5</v>
      </c>
    </row>
    <row r="99" spans="1:15" x14ac:dyDescent="0.25">
      <c r="A99" t="s">
        <v>2431</v>
      </c>
      <c r="B99" t="s">
        <v>2461</v>
      </c>
      <c r="C99" s="24" t="s">
        <v>2460</v>
      </c>
      <c r="D99" s="24" t="s">
        <v>2459</v>
      </c>
      <c r="E99" s="39">
        <v>200000000</v>
      </c>
      <c r="G99" s="39">
        <v>0</v>
      </c>
      <c r="H99" s="39">
        <v>200000000</v>
      </c>
      <c r="I99" s="39">
        <v>0</v>
      </c>
      <c r="J99" s="39">
        <v>200000000</v>
      </c>
      <c r="K99" s="39">
        <v>0</v>
      </c>
      <c r="L99" s="39">
        <v>200000000</v>
      </c>
      <c r="M99" s="39">
        <v>0</v>
      </c>
      <c r="N99" s="39">
        <v>160000000</v>
      </c>
      <c r="O99" s="39">
        <v>800</v>
      </c>
    </row>
    <row r="100" spans="1:15" x14ac:dyDescent="0.25">
      <c r="A100" t="s">
        <v>2431</v>
      </c>
      <c r="B100" t="s">
        <v>2458</v>
      </c>
      <c r="C100" s="24" t="s">
        <v>2457</v>
      </c>
      <c r="D100" s="24" t="s">
        <v>2456</v>
      </c>
      <c r="E100" s="39">
        <v>261000000</v>
      </c>
      <c r="G100" s="39">
        <v>0</v>
      </c>
      <c r="H100" s="39">
        <v>261000000</v>
      </c>
      <c r="I100" s="39">
        <v>0</v>
      </c>
      <c r="J100" s="39">
        <v>261000000</v>
      </c>
      <c r="K100" s="39">
        <v>0</v>
      </c>
      <c r="L100" s="39">
        <v>249500000</v>
      </c>
      <c r="M100" s="39">
        <v>12741280</v>
      </c>
      <c r="N100" s="39">
        <v>98644768</v>
      </c>
      <c r="O100" s="39">
        <v>37.79</v>
      </c>
    </row>
    <row r="101" spans="1:15" x14ac:dyDescent="0.25">
      <c r="A101" t="s">
        <v>2431</v>
      </c>
      <c r="B101" t="s">
        <v>2455</v>
      </c>
      <c r="C101" s="24" t="s">
        <v>2454</v>
      </c>
      <c r="D101" s="24" t="s">
        <v>2453</v>
      </c>
      <c r="E101" s="39">
        <v>677000000</v>
      </c>
      <c r="G101" s="39">
        <v>0</v>
      </c>
      <c r="H101" s="39">
        <v>677000000</v>
      </c>
      <c r="I101" s="39">
        <v>0</v>
      </c>
      <c r="J101" s="39">
        <v>677000000</v>
      </c>
      <c r="K101" s="39">
        <v>0</v>
      </c>
      <c r="L101" s="39">
        <v>677000000</v>
      </c>
      <c r="M101" s="39">
        <v>113682500</v>
      </c>
      <c r="N101" s="39">
        <v>432841000</v>
      </c>
      <c r="O101" s="39">
        <v>63.94</v>
      </c>
    </row>
    <row r="102" spans="1:15" x14ac:dyDescent="0.25">
      <c r="A102" t="s">
        <v>2431</v>
      </c>
      <c r="B102" t="s">
        <v>2096</v>
      </c>
      <c r="C102" s="24" t="s">
        <v>2095</v>
      </c>
      <c r="D102" s="24" t="s">
        <v>2094</v>
      </c>
      <c r="E102" s="39">
        <v>400000000</v>
      </c>
      <c r="G102" s="39">
        <v>600000000</v>
      </c>
      <c r="H102" s="39">
        <v>1000000000</v>
      </c>
      <c r="I102" s="39">
        <v>0</v>
      </c>
      <c r="J102" s="39">
        <v>1000000000</v>
      </c>
      <c r="K102" s="39">
        <v>66200000</v>
      </c>
      <c r="L102" s="39">
        <v>559100000</v>
      </c>
      <c r="M102" s="39">
        <v>60000000</v>
      </c>
      <c r="N102" s="39">
        <v>236200000</v>
      </c>
      <c r="O102" s="39">
        <v>23.62</v>
      </c>
    </row>
    <row r="103" spans="1:15" x14ac:dyDescent="0.25">
      <c r="A103" t="s">
        <v>2431</v>
      </c>
      <c r="B103" t="s">
        <v>2452</v>
      </c>
      <c r="C103" s="24" t="s">
        <v>2451</v>
      </c>
      <c r="D103" s="24" t="s">
        <v>2450</v>
      </c>
      <c r="E103" s="39">
        <v>400000000</v>
      </c>
      <c r="G103" s="39">
        <v>600000000</v>
      </c>
      <c r="H103" s="39">
        <v>1000000000</v>
      </c>
      <c r="I103" s="39">
        <v>0</v>
      </c>
      <c r="J103" s="39">
        <v>1000000000</v>
      </c>
      <c r="K103" s="39">
        <v>66200000</v>
      </c>
      <c r="L103" s="39">
        <v>559100000</v>
      </c>
      <c r="M103" s="39">
        <v>60000000</v>
      </c>
      <c r="N103" s="39">
        <v>236200000</v>
      </c>
      <c r="O103" s="39">
        <v>23.62</v>
      </c>
    </row>
    <row r="104" spans="1:15" x14ac:dyDescent="0.25">
      <c r="A104" t="s">
        <v>2431</v>
      </c>
      <c r="B104" t="s">
        <v>2449</v>
      </c>
      <c r="C104" s="24" t="s">
        <v>2448</v>
      </c>
      <c r="D104" s="24" t="s">
        <v>2447</v>
      </c>
      <c r="E104" s="39">
        <v>400000000</v>
      </c>
      <c r="G104" s="39">
        <v>600000000</v>
      </c>
      <c r="H104" s="39">
        <v>1000000000</v>
      </c>
      <c r="I104" s="39">
        <v>0</v>
      </c>
      <c r="J104" s="39">
        <v>1000000000</v>
      </c>
      <c r="K104" s="39">
        <v>66200000</v>
      </c>
      <c r="L104" s="39">
        <v>559100000</v>
      </c>
      <c r="M104" s="39">
        <v>60000000</v>
      </c>
      <c r="N104" s="39">
        <v>236200000</v>
      </c>
      <c r="O104" s="39">
        <v>23.62</v>
      </c>
    </row>
    <row r="105" spans="1:15" x14ac:dyDescent="0.25">
      <c r="A105" t="s">
        <v>2431</v>
      </c>
      <c r="B105" t="s">
        <v>1474</v>
      </c>
      <c r="C105" s="24" t="s">
        <v>1473</v>
      </c>
      <c r="D105" s="24" t="s">
        <v>1472</v>
      </c>
      <c r="E105" s="39">
        <v>3212000000</v>
      </c>
      <c r="G105" s="39">
        <v>0</v>
      </c>
      <c r="H105" s="39">
        <v>3212000000</v>
      </c>
      <c r="I105" s="39">
        <v>0</v>
      </c>
      <c r="J105" s="39">
        <v>3212000000</v>
      </c>
      <c r="K105" s="39">
        <v>88051865</v>
      </c>
      <c r="L105" s="39">
        <v>2618930330</v>
      </c>
      <c r="M105" s="39">
        <v>314624032</v>
      </c>
      <c r="N105" s="39">
        <v>1939590646</v>
      </c>
      <c r="O105" s="39">
        <v>60.39</v>
      </c>
    </row>
    <row r="106" spans="1:15" x14ac:dyDescent="0.25">
      <c r="A106" t="s">
        <v>2431</v>
      </c>
      <c r="B106" t="s">
        <v>1471</v>
      </c>
      <c r="C106" s="24" t="s">
        <v>1470</v>
      </c>
      <c r="D106" s="24" t="s">
        <v>1469</v>
      </c>
      <c r="E106" s="39">
        <v>50000000</v>
      </c>
      <c r="G106" s="39">
        <v>0</v>
      </c>
      <c r="H106" s="39">
        <v>50000000</v>
      </c>
      <c r="I106" s="39">
        <v>0</v>
      </c>
      <c r="J106" s="39">
        <v>50000000</v>
      </c>
      <c r="K106" s="39">
        <v>0</v>
      </c>
      <c r="L106" s="39">
        <v>44000000</v>
      </c>
      <c r="M106" s="39">
        <v>29970000</v>
      </c>
      <c r="N106" s="39">
        <v>35946000</v>
      </c>
      <c r="O106" s="39">
        <v>71.89</v>
      </c>
    </row>
    <row r="107" spans="1:15" x14ac:dyDescent="0.25">
      <c r="A107" t="s">
        <v>2431</v>
      </c>
      <c r="B107" t="s">
        <v>2446</v>
      </c>
      <c r="C107" s="24" t="s">
        <v>2445</v>
      </c>
      <c r="D107" s="24" t="s">
        <v>2444</v>
      </c>
      <c r="E107" s="39">
        <v>50000000</v>
      </c>
      <c r="G107" s="39">
        <v>0</v>
      </c>
      <c r="H107" s="39">
        <v>50000000</v>
      </c>
      <c r="I107" s="39">
        <v>0</v>
      </c>
      <c r="J107" s="39">
        <v>50000000</v>
      </c>
      <c r="K107" s="39">
        <v>0</v>
      </c>
      <c r="L107" s="39">
        <v>44000000</v>
      </c>
      <c r="M107" s="39">
        <v>29970000</v>
      </c>
      <c r="N107" s="39">
        <v>35946000</v>
      </c>
      <c r="O107" s="39">
        <v>71.89</v>
      </c>
    </row>
    <row r="108" spans="1:15" x14ac:dyDescent="0.25">
      <c r="A108" t="s">
        <v>2431</v>
      </c>
      <c r="B108" t="s">
        <v>2443</v>
      </c>
      <c r="C108" s="24" t="s">
        <v>2442</v>
      </c>
      <c r="D108" s="24" t="s">
        <v>2441</v>
      </c>
      <c r="E108" s="39">
        <v>50000000</v>
      </c>
      <c r="G108" s="39">
        <v>0</v>
      </c>
      <c r="H108" s="39">
        <v>50000000</v>
      </c>
      <c r="I108" s="39">
        <v>0</v>
      </c>
      <c r="J108" s="39">
        <v>50000000</v>
      </c>
      <c r="K108" s="39">
        <v>0</v>
      </c>
      <c r="L108" s="39">
        <v>44000000</v>
      </c>
      <c r="M108" s="39">
        <v>29970000</v>
      </c>
      <c r="N108" s="39">
        <v>35946000</v>
      </c>
      <c r="O108" s="39">
        <v>71.89</v>
      </c>
    </row>
    <row r="109" spans="1:15" x14ac:dyDescent="0.25">
      <c r="A109" t="s">
        <v>2431</v>
      </c>
      <c r="B109" t="s">
        <v>1462</v>
      </c>
      <c r="C109" s="24" t="s">
        <v>1461</v>
      </c>
      <c r="D109" s="24" t="s">
        <v>1460</v>
      </c>
      <c r="E109" s="39">
        <v>3162000000</v>
      </c>
      <c r="G109" s="39">
        <v>0</v>
      </c>
      <c r="H109" s="39">
        <v>3162000000</v>
      </c>
      <c r="I109" s="39">
        <v>0</v>
      </c>
      <c r="J109" s="39">
        <v>3162000000</v>
      </c>
      <c r="K109" s="39">
        <v>88051865</v>
      </c>
      <c r="L109" s="39">
        <v>2574930330</v>
      </c>
      <c r="M109" s="39">
        <v>284654032</v>
      </c>
      <c r="N109" s="39">
        <v>1903644646</v>
      </c>
      <c r="O109" s="39">
        <v>60.2</v>
      </c>
    </row>
    <row r="110" spans="1:15" x14ac:dyDescent="0.25">
      <c r="A110" t="s">
        <v>2431</v>
      </c>
      <c r="B110" t="s">
        <v>2440</v>
      </c>
      <c r="C110" s="24" t="s">
        <v>2439</v>
      </c>
      <c r="D110" s="24" t="s">
        <v>2438</v>
      </c>
      <c r="E110" s="39">
        <v>1870000000</v>
      </c>
      <c r="G110" s="39">
        <v>0</v>
      </c>
      <c r="H110" s="39">
        <v>1870000000</v>
      </c>
      <c r="I110" s="39">
        <v>0</v>
      </c>
      <c r="J110" s="39">
        <v>1870000000</v>
      </c>
      <c r="K110" s="39">
        <v>63772200</v>
      </c>
      <c r="L110" s="39">
        <v>1586823741</v>
      </c>
      <c r="M110" s="39">
        <v>155087400</v>
      </c>
      <c r="N110" s="39">
        <v>1308102541</v>
      </c>
      <c r="O110" s="39">
        <v>69.95</v>
      </c>
    </row>
    <row r="111" spans="1:15" x14ac:dyDescent="0.25">
      <c r="A111" t="s">
        <v>2431</v>
      </c>
      <c r="B111" t="s">
        <v>2437</v>
      </c>
      <c r="C111" s="24" t="s">
        <v>2436</v>
      </c>
      <c r="D111" s="24" t="s">
        <v>2435</v>
      </c>
      <c r="E111" s="39">
        <v>1870000000</v>
      </c>
      <c r="G111" s="39">
        <v>0</v>
      </c>
      <c r="H111" s="39">
        <v>1870000000</v>
      </c>
      <c r="I111" s="39">
        <v>0</v>
      </c>
      <c r="J111" s="39">
        <v>1870000000</v>
      </c>
      <c r="K111" s="39">
        <v>63772200</v>
      </c>
      <c r="L111" s="39">
        <v>1586823741</v>
      </c>
      <c r="M111" s="39">
        <v>155087400</v>
      </c>
      <c r="N111" s="39">
        <v>1308102541</v>
      </c>
      <c r="O111" s="39">
        <v>69.95</v>
      </c>
    </row>
    <row r="112" spans="1:15" x14ac:dyDescent="0.25">
      <c r="A112" t="s">
        <v>2431</v>
      </c>
      <c r="B112" t="s">
        <v>2434</v>
      </c>
      <c r="C112" s="24" t="s">
        <v>2433</v>
      </c>
      <c r="D112" s="24" t="s">
        <v>2432</v>
      </c>
      <c r="E112" s="39">
        <v>1292000000</v>
      </c>
      <c r="G112" s="39">
        <v>0</v>
      </c>
      <c r="H112" s="39">
        <v>1292000000</v>
      </c>
      <c r="I112" s="39">
        <v>0</v>
      </c>
      <c r="J112" s="39">
        <v>1292000000</v>
      </c>
      <c r="K112" s="39">
        <v>24279665</v>
      </c>
      <c r="L112" s="39">
        <v>988106589</v>
      </c>
      <c r="M112" s="39">
        <v>129566632</v>
      </c>
      <c r="N112" s="39">
        <v>595542105</v>
      </c>
      <c r="O112" s="39">
        <v>46.09</v>
      </c>
    </row>
    <row r="113" spans="1:15" x14ac:dyDescent="0.25">
      <c r="A113" t="s">
        <v>2431</v>
      </c>
      <c r="B113" t="s">
        <v>2430</v>
      </c>
      <c r="C113" s="24" t="s">
        <v>2429</v>
      </c>
      <c r="D113" s="24" t="s">
        <v>2428</v>
      </c>
      <c r="E113" s="39">
        <v>1292000000</v>
      </c>
      <c r="G113" s="39">
        <v>0</v>
      </c>
      <c r="H113" s="39">
        <v>1292000000</v>
      </c>
      <c r="I113" s="39">
        <v>0</v>
      </c>
      <c r="J113" s="39">
        <v>1292000000</v>
      </c>
      <c r="K113" s="39">
        <v>24279665</v>
      </c>
      <c r="L113" s="39">
        <v>988106589</v>
      </c>
      <c r="M113" s="39">
        <v>129566632</v>
      </c>
      <c r="N113" s="39">
        <v>595542105</v>
      </c>
      <c r="O113" s="39">
        <v>46.09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topLeftCell="A59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39" bestFit="1" customWidth="1"/>
    <col min="6" max="6" width="11.42578125" style="39"/>
    <col min="7" max="7" width="15.140625" style="39" bestFit="1" customWidth="1"/>
    <col min="8" max="8" width="17.85546875" style="39" bestFit="1" customWidth="1"/>
    <col min="9" max="9" width="5" style="39" bestFit="1" customWidth="1"/>
    <col min="10" max="10" width="17.85546875" style="39" bestFit="1" customWidth="1"/>
    <col min="11" max="11" width="16.85546875" style="39" bestFit="1" customWidth="1"/>
    <col min="12" max="12" width="17.85546875" style="39" bestFit="1" customWidth="1"/>
    <col min="13" max="13" width="16.85546875" style="39" bestFit="1" customWidth="1"/>
    <col min="14" max="14" width="17.85546875" style="39" bestFit="1" customWidth="1"/>
    <col min="15" max="15" width="7" style="39" bestFit="1" customWidth="1"/>
  </cols>
  <sheetData>
    <row r="1" spans="1:15" x14ac:dyDescent="0.25">
      <c r="A1" t="s">
        <v>2547</v>
      </c>
      <c r="B1" s="45"/>
      <c r="C1" s="24" t="s">
        <v>2549</v>
      </c>
    </row>
    <row r="2" spans="1:15" x14ac:dyDescent="0.25">
      <c r="A2" t="s">
        <v>2548</v>
      </c>
      <c r="B2" s="45"/>
      <c r="C2" s="24" t="s">
        <v>2547</v>
      </c>
    </row>
    <row r="3" spans="1:15" x14ac:dyDescent="0.25">
      <c r="A3">
        <v>89</v>
      </c>
      <c r="B3" s="45"/>
      <c r="C3" s="24" t="s">
        <v>2546</v>
      </c>
    </row>
    <row r="4" spans="1:15" x14ac:dyDescent="0.25">
      <c r="B4" s="45"/>
      <c r="C4" s="49" t="s">
        <v>315</v>
      </c>
    </row>
    <row r="5" spans="1:15" x14ac:dyDescent="0.25">
      <c r="B5" s="45"/>
      <c r="C5" s="48">
        <v>89</v>
      </c>
      <c r="D5" s="4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x14ac:dyDescent="0.25">
      <c r="B6" s="45"/>
      <c r="C6" t="str">
        <f>MID(17:17,1,1)</f>
        <v>3</v>
      </c>
    </row>
    <row r="7" spans="1:15" x14ac:dyDescent="0.25">
      <c r="B7" s="45"/>
      <c r="C7" s="24"/>
      <c r="D7" t="str">
        <f>MID(C1,FIND("Mes =",C1,1)+5,3)</f>
        <v xml:space="preserve"> 9 </v>
      </c>
      <c r="E7" s="39" t="str">
        <f>MID(C1,FIND("Entidad =",C1,1)+10,3)</f>
        <v>226</v>
      </c>
      <c r="F7" s="39" t="str">
        <f>MID(C1,FIND("Ejecutora =",C1,1)+12,2)</f>
        <v>01</v>
      </c>
      <c r="H7" s="39" t="s">
        <v>1573</v>
      </c>
      <c r="I7" s="39" t="s">
        <v>1909</v>
      </c>
    </row>
    <row r="8" spans="1:15" x14ac:dyDescent="0.25">
      <c r="B8" s="45"/>
      <c r="C8" s="24"/>
      <c r="D8" t="s">
        <v>2545</v>
      </c>
    </row>
    <row r="9" spans="1:15" x14ac:dyDescent="0.25">
      <c r="B9" s="45"/>
      <c r="C9" s="24"/>
    </row>
    <row r="10" spans="1:15" x14ac:dyDescent="0.25">
      <c r="B10" s="45"/>
      <c r="C10" s="24"/>
    </row>
    <row r="11" spans="1:15" x14ac:dyDescent="0.25">
      <c r="B11" s="45"/>
      <c r="C11" s="24"/>
    </row>
    <row r="12" spans="1:15" ht="90" x14ac:dyDescent="0.25">
      <c r="A12" t="s">
        <v>304</v>
      </c>
      <c r="B12" s="44" t="s">
        <v>303</v>
      </c>
      <c r="C12" s="43" t="s">
        <v>302</v>
      </c>
      <c r="D12" s="42" t="s">
        <v>301</v>
      </c>
      <c r="E12" s="41" t="s">
        <v>300</v>
      </c>
      <c r="F12" s="40" t="s">
        <v>299</v>
      </c>
      <c r="G12" s="41" t="s">
        <v>298</v>
      </c>
      <c r="H12" s="40" t="s">
        <v>297</v>
      </c>
      <c r="I12" s="40" t="s">
        <v>296</v>
      </c>
      <c r="J12" s="40" t="s">
        <v>295</v>
      </c>
      <c r="K12" s="40" t="s">
        <v>294</v>
      </c>
      <c r="L12" s="41" t="s">
        <v>293</v>
      </c>
      <c r="M12" s="40" t="s">
        <v>292</v>
      </c>
      <c r="N12" s="41" t="s">
        <v>291</v>
      </c>
      <c r="O12" s="40" t="s">
        <v>290</v>
      </c>
    </row>
    <row r="13" spans="1:15" x14ac:dyDescent="0.25">
      <c r="C13" s="24"/>
    </row>
    <row r="14" spans="1:15" x14ac:dyDescent="0.25">
      <c r="A14" t="s">
        <v>2517</v>
      </c>
      <c r="B14" t="s">
        <v>275</v>
      </c>
      <c r="C14" s="24" t="s">
        <v>274</v>
      </c>
      <c r="D14" s="24" t="s">
        <v>499</v>
      </c>
      <c r="E14" s="39">
        <v>53534907000</v>
      </c>
      <c r="G14" s="39">
        <v>566103460</v>
      </c>
      <c r="H14" s="39">
        <v>54101010460</v>
      </c>
      <c r="I14" s="39">
        <v>0</v>
      </c>
      <c r="J14" s="39">
        <v>54101010460</v>
      </c>
      <c r="K14" s="39">
        <v>3008366701</v>
      </c>
      <c r="L14" s="39">
        <v>38326149294</v>
      </c>
      <c r="M14" s="39">
        <v>4101229493</v>
      </c>
      <c r="N14" s="39">
        <v>26878971683</v>
      </c>
      <c r="O14" s="39">
        <v>49.68</v>
      </c>
    </row>
    <row r="15" spans="1:15" x14ac:dyDescent="0.25">
      <c r="A15" t="s">
        <v>2517</v>
      </c>
      <c r="B15" t="s">
        <v>272</v>
      </c>
      <c r="C15" s="24" t="s">
        <v>498</v>
      </c>
      <c r="D15" s="24" t="s">
        <v>497</v>
      </c>
      <c r="E15" s="39">
        <v>39350237000</v>
      </c>
      <c r="G15" s="39">
        <v>195837460</v>
      </c>
      <c r="H15" s="39">
        <v>39546074460</v>
      </c>
      <c r="I15" s="39">
        <v>0</v>
      </c>
      <c r="J15" s="39">
        <v>39546074460</v>
      </c>
      <c r="K15" s="39">
        <v>2911704531</v>
      </c>
      <c r="L15" s="39">
        <v>25861003558</v>
      </c>
      <c r="M15" s="39">
        <v>2521787566</v>
      </c>
      <c r="N15" s="39">
        <v>22959751752</v>
      </c>
      <c r="O15" s="39">
        <v>58.06</v>
      </c>
    </row>
    <row r="16" spans="1:15" x14ac:dyDescent="0.25">
      <c r="A16" t="s">
        <v>2517</v>
      </c>
      <c r="B16" t="s">
        <v>269</v>
      </c>
      <c r="C16" s="24" t="s">
        <v>496</v>
      </c>
      <c r="D16" s="24" t="s">
        <v>495</v>
      </c>
      <c r="E16" s="39">
        <v>32683237000</v>
      </c>
      <c r="G16" s="39">
        <v>530704384</v>
      </c>
      <c r="H16" s="39">
        <v>33213941384</v>
      </c>
      <c r="I16" s="39">
        <v>0</v>
      </c>
      <c r="J16" s="39">
        <v>33213941384</v>
      </c>
      <c r="K16" s="39">
        <v>1999921287</v>
      </c>
      <c r="L16" s="39">
        <v>20835062995</v>
      </c>
      <c r="M16" s="39">
        <v>2099498666</v>
      </c>
      <c r="N16" s="39">
        <v>20240956829</v>
      </c>
      <c r="O16" s="39">
        <v>60.94</v>
      </c>
    </row>
    <row r="17" spans="1:15" x14ac:dyDescent="0.25">
      <c r="A17" t="s">
        <v>2517</v>
      </c>
      <c r="B17" t="s">
        <v>266</v>
      </c>
      <c r="C17" s="24" t="s">
        <v>494</v>
      </c>
      <c r="D17" s="24" t="s">
        <v>493</v>
      </c>
      <c r="E17" s="39">
        <v>24033713000</v>
      </c>
      <c r="G17" s="39">
        <v>-405000000</v>
      </c>
      <c r="H17" s="39">
        <v>23628713000</v>
      </c>
      <c r="I17" s="39">
        <v>0</v>
      </c>
      <c r="J17" s="39">
        <v>23628713000</v>
      </c>
      <c r="K17" s="39">
        <v>1461827454</v>
      </c>
      <c r="L17" s="39">
        <v>14937606068</v>
      </c>
      <c r="M17" s="39">
        <v>1461827454</v>
      </c>
      <c r="N17" s="39">
        <v>14937606068</v>
      </c>
      <c r="O17" s="39">
        <v>63.22</v>
      </c>
    </row>
    <row r="18" spans="1:15" x14ac:dyDescent="0.25">
      <c r="A18" t="s">
        <v>2517</v>
      </c>
      <c r="B18" t="s">
        <v>263</v>
      </c>
      <c r="C18" s="24" t="s">
        <v>492</v>
      </c>
      <c r="D18" s="24" t="s">
        <v>1570</v>
      </c>
      <c r="E18" s="39">
        <v>13493073000</v>
      </c>
      <c r="G18" s="39">
        <v>-410000000</v>
      </c>
      <c r="H18" s="39">
        <v>13083073000</v>
      </c>
      <c r="I18" s="39">
        <v>0</v>
      </c>
      <c r="J18" s="39">
        <v>13083073000</v>
      </c>
      <c r="K18" s="39">
        <v>1003574015</v>
      </c>
      <c r="L18" s="39">
        <v>8641691665</v>
      </c>
      <c r="M18" s="39">
        <v>1003574015</v>
      </c>
      <c r="N18" s="39">
        <v>8641691665</v>
      </c>
      <c r="O18" s="39">
        <v>66.05</v>
      </c>
    </row>
    <row r="19" spans="1:15" x14ac:dyDescent="0.25">
      <c r="A19" t="s">
        <v>2517</v>
      </c>
      <c r="B19" t="s">
        <v>254</v>
      </c>
      <c r="C19" s="24" t="s">
        <v>1569</v>
      </c>
      <c r="D19" s="24" t="s">
        <v>1568</v>
      </c>
      <c r="E19" s="39">
        <v>567398000</v>
      </c>
      <c r="G19" s="39">
        <v>0</v>
      </c>
      <c r="H19" s="39">
        <v>567398000</v>
      </c>
      <c r="I19" s="39">
        <v>0</v>
      </c>
      <c r="J19" s="39">
        <v>567398000</v>
      </c>
      <c r="K19" s="39">
        <v>44258611</v>
      </c>
      <c r="L19" s="39">
        <v>389273552</v>
      </c>
      <c r="M19" s="39">
        <v>44258611</v>
      </c>
      <c r="N19" s="39">
        <v>389273552</v>
      </c>
      <c r="O19" s="39">
        <v>68.61</v>
      </c>
    </row>
    <row r="20" spans="1:15" x14ac:dyDescent="0.25">
      <c r="A20" t="s">
        <v>2517</v>
      </c>
      <c r="B20" t="s">
        <v>251</v>
      </c>
      <c r="C20" s="24" t="s">
        <v>1567</v>
      </c>
      <c r="D20" s="24" t="s">
        <v>1566</v>
      </c>
      <c r="E20" s="39">
        <v>230934000</v>
      </c>
      <c r="G20" s="39">
        <v>0</v>
      </c>
      <c r="H20" s="39">
        <v>230934000</v>
      </c>
      <c r="I20" s="39">
        <v>0</v>
      </c>
      <c r="J20" s="39">
        <v>230934000</v>
      </c>
      <c r="K20" s="39">
        <v>11610768</v>
      </c>
      <c r="L20" s="39">
        <v>107503346</v>
      </c>
      <c r="M20" s="39">
        <v>11610768</v>
      </c>
      <c r="N20" s="39">
        <v>107503346</v>
      </c>
      <c r="O20" s="39">
        <v>46.55</v>
      </c>
    </row>
    <row r="21" spans="1:15" x14ac:dyDescent="0.25">
      <c r="A21" t="s">
        <v>2517</v>
      </c>
      <c r="B21" t="s">
        <v>248</v>
      </c>
      <c r="C21" s="24" t="s">
        <v>488</v>
      </c>
      <c r="D21" s="24" t="s">
        <v>1907</v>
      </c>
      <c r="E21" s="39">
        <v>29029000</v>
      </c>
      <c r="G21" s="39">
        <v>0</v>
      </c>
      <c r="H21" s="39">
        <v>29029000</v>
      </c>
      <c r="I21" s="39">
        <v>0</v>
      </c>
      <c r="J21" s="39">
        <v>29029000</v>
      </c>
      <c r="K21" s="39">
        <v>518000</v>
      </c>
      <c r="L21" s="39">
        <v>4050268</v>
      </c>
      <c r="M21" s="39">
        <v>518000</v>
      </c>
      <c r="N21" s="39">
        <v>4050268</v>
      </c>
      <c r="O21" s="39">
        <v>13.95</v>
      </c>
    </row>
    <row r="22" spans="1:15" x14ac:dyDescent="0.25">
      <c r="A22" t="s">
        <v>2517</v>
      </c>
      <c r="B22" t="s">
        <v>245</v>
      </c>
      <c r="C22" s="24" t="s">
        <v>1906</v>
      </c>
      <c r="D22" s="24" t="s">
        <v>1905</v>
      </c>
      <c r="E22" s="39">
        <v>23367000</v>
      </c>
      <c r="G22" s="39">
        <v>0</v>
      </c>
      <c r="H22" s="39">
        <v>23367000</v>
      </c>
      <c r="I22" s="39">
        <v>0</v>
      </c>
      <c r="J22" s="39">
        <v>23367000</v>
      </c>
      <c r="K22" s="39">
        <v>1836402</v>
      </c>
      <c r="L22" s="39">
        <v>14467697</v>
      </c>
      <c r="M22" s="39">
        <v>1836402</v>
      </c>
      <c r="N22" s="39">
        <v>14467697</v>
      </c>
      <c r="O22" s="39">
        <v>61.92</v>
      </c>
    </row>
    <row r="23" spans="1:15" x14ac:dyDescent="0.25">
      <c r="A23" t="s">
        <v>2517</v>
      </c>
      <c r="B23" t="s">
        <v>486</v>
      </c>
      <c r="C23" s="24" t="s">
        <v>485</v>
      </c>
      <c r="D23" s="24" t="s">
        <v>1565</v>
      </c>
      <c r="E23" s="39">
        <v>435496000</v>
      </c>
      <c r="G23" s="39">
        <v>0</v>
      </c>
      <c r="H23" s="39">
        <v>435496000</v>
      </c>
      <c r="I23" s="39">
        <v>0</v>
      </c>
      <c r="J23" s="39">
        <v>435496000</v>
      </c>
      <c r="K23" s="39">
        <v>28966514</v>
      </c>
      <c r="L23" s="39">
        <v>214040206</v>
      </c>
      <c r="M23" s="39">
        <v>28966514</v>
      </c>
      <c r="N23" s="39">
        <v>214040206</v>
      </c>
      <c r="O23" s="39">
        <v>49.15</v>
      </c>
    </row>
    <row r="24" spans="1:15" x14ac:dyDescent="0.25">
      <c r="A24" t="s">
        <v>2517</v>
      </c>
      <c r="B24" t="s">
        <v>233</v>
      </c>
      <c r="C24" s="24" t="s">
        <v>478</v>
      </c>
      <c r="D24" s="24" t="s">
        <v>484</v>
      </c>
      <c r="E24" s="39">
        <v>2014521000</v>
      </c>
      <c r="G24" s="39">
        <v>0</v>
      </c>
      <c r="H24" s="39">
        <v>2014521000</v>
      </c>
      <c r="I24" s="39">
        <v>0</v>
      </c>
      <c r="J24" s="39">
        <v>2014521000</v>
      </c>
      <c r="K24" s="39">
        <v>85264</v>
      </c>
      <c r="L24" s="39">
        <v>1701111580</v>
      </c>
      <c r="M24" s="39">
        <v>85264</v>
      </c>
      <c r="N24" s="39">
        <v>1701111580</v>
      </c>
      <c r="O24" s="39">
        <v>84.44</v>
      </c>
    </row>
    <row r="25" spans="1:15" x14ac:dyDescent="0.25">
      <c r="A25" t="s">
        <v>2517</v>
      </c>
      <c r="B25" t="s">
        <v>230</v>
      </c>
      <c r="C25" s="24" t="s">
        <v>476</v>
      </c>
      <c r="D25" s="24" t="s">
        <v>482</v>
      </c>
      <c r="E25" s="39">
        <v>1814474000</v>
      </c>
      <c r="G25" s="39">
        <v>-327771000</v>
      </c>
      <c r="H25" s="39">
        <v>1486703000</v>
      </c>
      <c r="I25" s="39">
        <v>0</v>
      </c>
      <c r="J25" s="39">
        <v>1486703000</v>
      </c>
      <c r="K25" s="39">
        <v>13422666</v>
      </c>
      <c r="L25" s="39">
        <v>115944301</v>
      </c>
      <c r="M25" s="39">
        <v>13422666</v>
      </c>
      <c r="N25" s="39">
        <v>115944301</v>
      </c>
      <c r="O25" s="39">
        <v>7.8</v>
      </c>
    </row>
    <row r="26" spans="1:15" x14ac:dyDescent="0.25">
      <c r="A26" t="s">
        <v>2517</v>
      </c>
      <c r="B26" t="s">
        <v>227</v>
      </c>
      <c r="C26" s="24" t="s">
        <v>1564</v>
      </c>
      <c r="D26" s="24" t="s">
        <v>480</v>
      </c>
      <c r="E26" s="39">
        <v>870944000</v>
      </c>
      <c r="G26" s="39">
        <v>0</v>
      </c>
      <c r="H26" s="39">
        <v>870944000</v>
      </c>
      <c r="I26" s="39">
        <v>0</v>
      </c>
      <c r="J26" s="39">
        <v>870944000</v>
      </c>
      <c r="K26" s="39">
        <v>26432257</v>
      </c>
      <c r="L26" s="39">
        <v>550855126</v>
      </c>
      <c r="M26" s="39">
        <v>26432257</v>
      </c>
      <c r="N26" s="39">
        <v>550855126</v>
      </c>
      <c r="O26" s="39">
        <v>63.25</v>
      </c>
    </row>
    <row r="27" spans="1:15" x14ac:dyDescent="0.25">
      <c r="A27" t="s">
        <v>2517</v>
      </c>
      <c r="B27" t="s">
        <v>474</v>
      </c>
      <c r="C27" s="24" t="s">
        <v>473</v>
      </c>
      <c r="D27" s="24" t="s">
        <v>1563</v>
      </c>
      <c r="E27" s="39">
        <v>4022715000</v>
      </c>
      <c r="G27" s="39">
        <v>0</v>
      </c>
      <c r="H27" s="39">
        <v>4022715000</v>
      </c>
      <c r="I27" s="39">
        <v>0</v>
      </c>
      <c r="J27" s="39">
        <v>4022715000</v>
      </c>
      <c r="K27" s="39">
        <v>306134995</v>
      </c>
      <c r="L27" s="39">
        <v>2507155534</v>
      </c>
      <c r="M27" s="39">
        <v>306134995</v>
      </c>
      <c r="N27" s="39">
        <v>2507155534</v>
      </c>
      <c r="O27" s="39">
        <v>62.32</v>
      </c>
    </row>
    <row r="28" spans="1:15" x14ac:dyDescent="0.25">
      <c r="A28" t="s">
        <v>2517</v>
      </c>
      <c r="B28" t="s">
        <v>224</v>
      </c>
      <c r="C28" s="24" t="s">
        <v>1562</v>
      </c>
      <c r="D28" s="24" t="s">
        <v>1561</v>
      </c>
      <c r="E28" s="39">
        <v>312239000</v>
      </c>
      <c r="G28" s="39">
        <v>0</v>
      </c>
      <c r="H28" s="39">
        <v>312239000</v>
      </c>
      <c r="I28" s="39">
        <v>0</v>
      </c>
      <c r="J28" s="39">
        <v>312239000</v>
      </c>
      <c r="K28" s="39">
        <v>22309163</v>
      </c>
      <c r="L28" s="39">
        <v>191861078</v>
      </c>
      <c r="M28" s="39">
        <v>22309163</v>
      </c>
      <c r="N28" s="39">
        <v>191861078</v>
      </c>
      <c r="O28" s="39">
        <v>61.45</v>
      </c>
    </row>
    <row r="29" spans="1:15" x14ac:dyDescent="0.25">
      <c r="A29" t="s">
        <v>2517</v>
      </c>
      <c r="B29" t="s">
        <v>1560</v>
      </c>
      <c r="C29" s="24" t="s">
        <v>1559</v>
      </c>
      <c r="D29" s="24" t="s">
        <v>1558</v>
      </c>
      <c r="E29" s="39">
        <v>4855000</v>
      </c>
      <c r="G29" s="39">
        <v>0</v>
      </c>
      <c r="H29" s="39">
        <v>4855000</v>
      </c>
      <c r="I29" s="39">
        <v>0</v>
      </c>
      <c r="J29" s="39">
        <v>4855000</v>
      </c>
      <c r="K29" s="39">
        <v>367243</v>
      </c>
      <c r="L29" s="39">
        <v>3080329</v>
      </c>
      <c r="M29" s="39">
        <v>367243</v>
      </c>
      <c r="N29" s="39">
        <v>3080329</v>
      </c>
      <c r="O29" s="39">
        <v>63.45</v>
      </c>
    </row>
    <row r="30" spans="1:15" x14ac:dyDescent="0.25">
      <c r="A30" t="s">
        <v>2517</v>
      </c>
      <c r="B30" t="s">
        <v>1557</v>
      </c>
      <c r="C30" s="24" t="s">
        <v>1556</v>
      </c>
      <c r="D30" s="24" t="s">
        <v>475</v>
      </c>
      <c r="E30" s="39">
        <v>0</v>
      </c>
      <c r="G30" s="39">
        <v>327771000</v>
      </c>
      <c r="H30" s="39">
        <v>327771000</v>
      </c>
      <c r="I30" s="39">
        <v>0</v>
      </c>
      <c r="J30" s="39">
        <v>327771000</v>
      </c>
      <c r="K30" s="39">
        <v>0</v>
      </c>
      <c r="L30" s="39">
        <v>309873375</v>
      </c>
      <c r="M30" s="39">
        <v>0</v>
      </c>
      <c r="N30" s="39">
        <v>309873375</v>
      </c>
      <c r="O30" s="39">
        <v>94.54</v>
      </c>
    </row>
    <row r="31" spans="1:15" x14ac:dyDescent="0.25">
      <c r="A31" t="s">
        <v>2517</v>
      </c>
      <c r="B31" t="s">
        <v>1555</v>
      </c>
      <c r="C31" s="24" t="s">
        <v>1554</v>
      </c>
      <c r="D31" s="24" t="s">
        <v>1553</v>
      </c>
      <c r="E31" s="39">
        <v>74962000</v>
      </c>
      <c r="G31" s="39">
        <v>0</v>
      </c>
      <c r="H31" s="39">
        <v>74962000</v>
      </c>
      <c r="I31" s="39">
        <v>0</v>
      </c>
      <c r="J31" s="39">
        <v>74962000</v>
      </c>
      <c r="K31" s="39">
        <v>2311556</v>
      </c>
      <c r="L31" s="39">
        <v>47265776</v>
      </c>
      <c r="M31" s="39">
        <v>2311556</v>
      </c>
      <c r="N31" s="39">
        <v>47265776</v>
      </c>
      <c r="O31" s="39">
        <v>63.05</v>
      </c>
    </row>
    <row r="32" spans="1:15" x14ac:dyDescent="0.25">
      <c r="A32" t="s">
        <v>2517</v>
      </c>
      <c r="B32" t="s">
        <v>1552</v>
      </c>
      <c r="C32" s="24" t="s">
        <v>1551</v>
      </c>
      <c r="D32" s="24" t="s">
        <v>1550</v>
      </c>
      <c r="E32" s="39">
        <v>139706000</v>
      </c>
      <c r="G32" s="39">
        <v>5000000</v>
      </c>
      <c r="H32" s="39">
        <v>144706000</v>
      </c>
      <c r="I32" s="39">
        <v>0</v>
      </c>
      <c r="J32" s="39">
        <v>144706000</v>
      </c>
      <c r="K32" s="39">
        <v>0</v>
      </c>
      <c r="L32" s="39">
        <v>139432235</v>
      </c>
      <c r="M32" s="39">
        <v>0</v>
      </c>
      <c r="N32" s="39">
        <v>139432235</v>
      </c>
      <c r="O32" s="39">
        <v>96.36</v>
      </c>
    </row>
    <row r="33" spans="1:15" x14ac:dyDescent="0.25">
      <c r="A33" t="s">
        <v>2517</v>
      </c>
      <c r="B33" t="s">
        <v>221</v>
      </c>
      <c r="C33" s="24" t="s">
        <v>471</v>
      </c>
      <c r="D33" s="24" t="s">
        <v>470</v>
      </c>
      <c r="E33" s="39">
        <v>320000000</v>
      </c>
      <c r="G33" s="39">
        <v>530704384</v>
      </c>
      <c r="H33" s="39">
        <v>850704384</v>
      </c>
      <c r="I33" s="39">
        <v>0</v>
      </c>
      <c r="J33" s="39">
        <v>850704384</v>
      </c>
      <c r="K33" s="39">
        <v>25145344</v>
      </c>
      <c r="L33" s="39">
        <v>821033904</v>
      </c>
      <c r="M33" s="39">
        <v>106731204</v>
      </c>
      <c r="N33" s="39">
        <v>226927738</v>
      </c>
      <c r="O33" s="39">
        <v>26.68</v>
      </c>
    </row>
    <row r="34" spans="1:15" x14ac:dyDescent="0.25">
      <c r="A34" t="s">
        <v>2517</v>
      </c>
      <c r="B34" t="s">
        <v>218</v>
      </c>
      <c r="C34" s="24" t="s">
        <v>469</v>
      </c>
      <c r="D34" s="24" t="s">
        <v>216</v>
      </c>
      <c r="E34" s="39">
        <v>320000000</v>
      </c>
      <c r="G34" s="39">
        <v>478332928</v>
      </c>
      <c r="H34" s="39">
        <v>798332928</v>
      </c>
      <c r="I34" s="39">
        <v>0</v>
      </c>
      <c r="J34" s="39">
        <v>798332928</v>
      </c>
      <c r="K34" s="39">
        <v>25145344</v>
      </c>
      <c r="L34" s="39">
        <v>768662448</v>
      </c>
      <c r="M34" s="39">
        <v>100200985</v>
      </c>
      <c r="N34" s="39">
        <v>219022594</v>
      </c>
      <c r="O34" s="39">
        <v>27.43</v>
      </c>
    </row>
    <row r="35" spans="1:15" x14ac:dyDescent="0.25">
      <c r="A35" t="s">
        <v>2517</v>
      </c>
      <c r="B35" t="s">
        <v>1549</v>
      </c>
      <c r="C35" s="24" t="s">
        <v>1548</v>
      </c>
      <c r="D35" s="24" t="s">
        <v>1547</v>
      </c>
      <c r="E35" s="39">
        <v>320000000</v>
      </c>
      <c r="G35" s="39">
        <v>478332928</v>
      </c>
      <c r="H35" s="39">
        <v>798332928</v>
      </c>
      <c r="I35" s="39">
        <v>0</v>
      </c>
      <c r="J35" s="39">
        <v>798332928</v>
      </c>
      <c r="K35" s="39">
        <v>25145344</v>
      </c>
      <c r="L35" s="39">
        <v>768662448</v>
      </c>
      <c r="M35" s="39">
        <v>100200985</v>
      </c>
      <c r="N35" s="39">
        <v>219022594</v>
      </c>
      <c r="O35" s="39">
        <v>27.43</v>
      </c>
    </row>
    <row r="36" spans="1:15" x14ac:dyDescent="0.25">
      <c r="A36" t="s">
        <v>2517</v>
      </c>
      <c r="B36" t="s">
        <v>468</v>
      </c>
      <c r="C36" s="24" t="s">
        <v>467</v>
      </c>
      <c r="D36" s="24" t="s">
        <v>1904</v>
      </c>
      <c r="E36" s="39">
        <v>0</v>
      </c>
      <c r="G36" s="39">
        <v>52371456</v>
      </c>
      <c r="H36" s="39">
        <v>52371456</v>
      </c>
      <c r="I36" s="39">
        <v>0</v>
      </c>
      <c r="J36" s="39">
        <v>52371456</v>
      </c>
      <c r="K36" s="39">
        <v>0</v>
      </c>
      <c r="L36" s="39">
        <v>52371456</v>
      </c>
      <c r="M36" s="39">
        <v>6530219</v>
      </c>
      <c r="N36" s="39">
        <v>7905144</v>
      </c>
      <c r="O36" s="39">
        <v>15.09</v>
      </c>
    </row>
    <row r="37" spans="1:15" x14ac:dyDescent="0.25">
      <c r="A37" t="s">
        <v>2517</v>
      </c>
      <c r="B37" t="s">
        <v>212</v>
      </c>
      <c r="C37" s="24" t="s">
        <v>463</v>
      </c>
      <c r="D37" s="24" t="s">
        <v>1546</v>
      </c>
      <c r="E37" s="39">
        <v>8329524000</v>
      </c>
      <c r="G37" s="39">
        <v>405000000</v>
      </c>
      <c r="H37" s="39">
        <v>8734524000</v>
      </c>
      <c r="I37" s="39">
        <v>0</v>
      </c>
      <c r="J37" s="39">
        <v>8734524000</v>
      </c>
      <c r="K37" s="39">
        <v>512948489</v>
      </c>
      <c r="L37" s="39">
        <v>5076423023</v>
      </c>
      <c r="M37" s="39">
        <v>530940008</v>
      </c>
      <c r="N37" s="39">
        <v>5076423023</v>
      </c>
      <c r="O37" s="39">
        <v>58.12</v>
      </c>
    </row>
    <row r="38" spans="1:15" x14ac:dyDescent="0.25">
      <c r="A38" t="s">
        <v>2517</v>
      </c>
      <c r="B38" t="s">
        <v>209</v>
      </c>
      <c r="C38" s="24" t="s">
        <v>461</v>
      </c>
      <c r="D38" s="24" t="s">
        <v>207</v>
      </c>
      <c r="E38" s="39">
        <v>5225533000</v>
      </c>
      <c r="G38" s="39">
        <v>0</v>
      </c>
      <c r="H38" s="39">
        <v>5225533000</v>
      </c>
      <c r="I38" s="39">
        <v>0</v>
      </c>
      <c r="J38" s="39">
        <v>5225533000</v>
      </c>
      <c r="K38" s="39">
        <v>266708369</v>
      </c>
      <c r="L38" s="39">
        <v>3043086083</v>
      </c>
      <c r="M38" s="39">
        <v>266708369</v>
      </c>
      <c r="N38" s="39">
        <v>3043086083</v>
      </c>
      <c r="O38" s="39">
        <v>58.23</v>
      </c>
    </row>
    <row r="39" spans="1:15" x14ac:dyDescent="0.25">
      <c r="A39" t="s">
        <v>2517</v>
      </c>
      <c r="B39" t="s">
        <v>206</v>
      </c>
      <c r="C39" s="24" t="s">
        <v>460</v>
      </c>
      <c r="D39" s="24" t="s">
        <v>1545</v>
      </c>
      <c r="E39" s="39">
        <v>1221650000</v>
      </c>
      <c r="G39" s="39">
        <v>0</v>
      </c>
      <c r="H39" s="39">
        <v>1221650000</v>
      </c>
      <c r="I39" s="39">
        <v>0</v>
      </c>
      <c r="J39" s="39">
        <v>1221650000</v>
      </c>
      <c r="K39" s="39">
        <v>7366262</v>
      </c>
      <c r="L39" s="39">
        <v>963069516</v>
      </c>
      <c r="M39" s="39">
        <v>7366262</v>
      </c>
      <c r="N39" s="39">
        <v>963069516</v>
      </c>
      <c r="O39" s="39">
        <v>78.83</v>
      </c>
    </row>
    <row r="40" spans="1:15" x14ac:dyDescent="0.25">
      <c r="A40" t="s">
        <v>2517</v>
      </c>
      <c r="B40" t="s">
        <v>203</v>
      </c>
      <c r="C40" s="24" t="s">
        <v>459</v>
      </c>
      <c r="D40" s="24" t="s">
        <v>201</v>
      </c>
      <c r="E40" s="39">
        <v>1515750000</v>
      </c>
      <c r="G40" s="39">
        <v>0</v>
      </c>
      <c r="H40" s="39">
        <v>1515750000</v>
      </c>
      <c r="I40" s="39">
        <v>0</v>
      </c>
      <c r="J40" s="39">
        <v>1515750000</v>
      </c>
      <c r="K40" s="39">
        <v>80131023</v>
      </c>
      <c r="L40" s="39">
        <v>635724498</v>
      </c>
      <c r="M40" s="39">
        <v>80131023</v>
      </c>
      <c r="N40" s="39">
        <v>635724498</v>
      </c>
      <c r="O40" s="39">
        <v>41.94</v>
      </c>
    </row>
    <row r="41" spans="1:15" x14ac:dyDescent="0.25">
      <c r="A41" t="s">
        <v>2517</v>
      </c>
      <c r="B41" t="s">
        <v>200</v>
      </c>
      <c r="C41" s="24" t="s">
        <v>458</v>
      </c>
      <c r="D41" s="24" t="s">
        <v>457</v>
      </c>
      <c r="E41" s="39">
        <v>1609112000</v>
      </c>
      <c r="G41" s="39">
        <v>0</v>
      </c>
      <c r="H41" s="39">
        <v>1609112000</v>
      </c>
      <c r="I41" s="39">
        <v>0</v>
      </c>
      <c r="J41" s="39">
        <v>1609112000</v>
      </c>
      <c r="K41" s="39">
        <v>122770804</v>
      </c>
      <c r="L41" s="39">
        <v>920839781</v>
      </c>
      <c r="M41" s="39">
        <v>122770804</v>
      </c>
      <c r="N41" s="39">
        <v>920839781</v>
      </c>
      <c r="O41" s="39">
        <v>57.23</v>
      </c>
    </row>
    <row r="42" spans="1:15" x14ac:dyDescent="0.25">
      <c r="A42" t="s">
        <v>2517</v>
      </c>
      <c r="B42" t="s">
        <v>197</v>
      </c>
      <c r="C42" s="24" t="s">
        <v>453</v>
      </c>
      <c r="D42" s="24" t="s">
        <v>1544</v>
      </c>
      <c r="E42" s="39">
        <v>879021000</v>
      </c>
      <c r="G42" s="39">
        <v>0</v>
      </c>
      <c r="H42" s="39">
        <v>879021000</v>
      </c>
      <c r="I42" s="39">
        <v>0</v>
      </c>
      <c r="J42" s="39">
        <v>879021000</v>
      </c>
      <c r="K42" s="39">
        <v>56440280</v>
      </c>
      <c r="L42" s="39">
        <v>523452288</v>
      </c>
      <c r="M42" s="39">
        <v>56440280</v>
      </c>
      <c r="N42" s="39">
        <v>523452288</v>
      </c>
      <c r="O42" s="39">
        <v>59.55</v>
      </c>
    </row>
    <row r="43" spans="1:15" x14ac:dyDescent="0.25">
      <c r="A43" t="s">
        <v>2517</v>
      </c>
      <c r="B43" t="s">
        <v>194</v>
      </c>
      <c r="C43" s="24" t="s">
        <v>451</v>
      </c>
      <c r="D43" s="24" t="s">
        <v>1543</v>
      </c>
      <c r="E43" s="39">
        <v>3103991000</v>
      </c>
      <c r="G43" s="39">
        <v>405000000</v>
      </c>
      <c r="H43" s="39">
        <v>3508991000</v>
      </c>
      <c r="I43" s="39">
        <v>0</v>
      </c>
      <c r="J43" s="39">
        <v>3508991000</v>
      </c>
      <c r="K43" s="39">
        <v>246240120</v>
      </c>
      <c r="L43" s="39">
        <v>2033336940</v>
      </c>
      <c r="M43" s="39">
        <v>264231639</v>
      </c>
      <c r="N43" s="39">
        <v>2033336940</v>
      </c>
      <c r="O43" s="39">
        <v>57.95</v>
      </c>
    </row>
    <row r="44" spans="1:15" x14ac:dyDescent="0.25">
      <c r="A44" t="s">
        <v>2517</v>
      </c>
      <c r="B44" t="s">
        <v>191</v>
      </c>
      <c r="C44" s="24" t="s">
        <v>450</v>
      </c>
      <c r="D44" s="24" t="s">
        <v>1542</v>
      </c>
      <c r="E44" s="39">
        <v>989894000</v>
      </c>
      <c r="G44" s="39">
        <v>0</v>
      </c>
      <c r="H44" s="39">
        <v>989894000</v>
      </c>
      <c r="I44" s="39">
        <v>0</v>
      </c>
      <c r="J44" s="39">
        <v>989894000</v>
      </c>
      <c r="K44" s="39">
        <v>65448895</v>
      </c>
      <c r="L44" s="39">
        <v>564038551</v>
      </c>
      <c r="M44" s="39">
        <v>65448895</v>
      </c>
      <c r="N44" s="39">
        <v>564038551</v>
      </c>
      <c r="O44" s="39">
        <v>56.98</v>
      </c>
    </row>
    <row r="45" spans="1:15" x14ac:dyDescent="0.25">
      <c r="A45" t="s">
        <v>2517</v>
      </c>
      <c r="B45" t="s">
        <v>188</v>
      </c>
      <c r="C45" s="24" t="s">
        <v>449</v>
      </c>
      <c r="D45" s="24" t="s">
        <v>1541</v>
      </c>
      <c r="E45" s="39">
        <v>772250000</v>
      </c>
      <c r="G45" s="39">
        <v>405000000</v>
      </c>
      <c r="H45" s="39">
        <v>1177250000</v>
      </c>
      <c r="I45" s="39">
        <v>0</v>
      </c>
      <c r="J45" s="39">
        <v>1177250000</v>
      </c>
      <c r="K45" s="39">
        <v>92981599</v>
      </c>
      <c r="L45" s="39">
        <v>681459793</v>
      </c>
      <c r="M45" s="39">
        <v>110973118</v>
      </c>
      <c r="N45" s="39">
        <v>681459793</v>
      </c>
      <c r="O45" s="39">
        <v>57.89</v>
      </c>
    </row>
    <row r="46" spans="1:15" x14ac:dyDescent="0.25">
      <c r="A46" t="s">
        <v>2517</v>
      </c>
      <c r="B46" t="s">
        <v>448</v>
      </c>
      <c r="C46" s="24" t="s">
        <v>447</v>
      </c>
      <c r="D46" s="24" t="s">
        <v>1870</v>
      </c>
      <c r="E46" s="39">
        <v>11556000</v>
      </c>
      <c r="G46" s="39">
        <v>0</v>
      </c>
      <c r="H46" s="39">
        <v>11556000</v>
      </c>
      <c r="I46" s="39">
        <v>0</v>
      </c>
      <c r="J46" s="39">
        <v>11556000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</row>
    <row r="47" spans="1:15" x14ac:dyDescent="0.25">
      <c r="A47" t="s">
        <v>2517</v>
      </c>
      <c r="B47" t="s">
        <v>185</v>
      </c>
      <c r="C47" s="24" t="s">
        <v>1903</v>
      </c>
      <c r="D47" s="24" t="s">
        <v>1902</v>
      </c>
      <c r="E47" s="39">
        <v>224782000</v>
      </c>
      <c r="G47" s="39">
        <v>0</v>
      </c>
      <c r="H47" s="39">
        <v>224782000</v>
      </c>
      <c r="I47" s="39">
        <v>0</v>
      </c>
      <c r="J47" s="39">
        <v>224782000</v>
      </c>
      <c r="K47" s="39">
        <v>16893387</v>
      </c>
      <c r="L47" s="39">
        <v>130094224</v>
      </c>
      <c r="M47" s="39">
        <v>16893387</v>
      </c>
      <c r="N47" s="39">
        <v>130094224</v>
      </c>
      <c r="O47" s="39">
        <v>57.88</v>
      </c>
    </row>
    <row r="48" spans="1:15" x14ac:dyDescent="0.25">
      <c r="A48" t="s">
        <v>2517</v>
      </c>
      <c r="B48" t="s">
        <v>179</v>
      </c>
      <c r="C48" s="24" t="s">
        <v>443</v>
      </c>
      <c r="D48" s="24" t="s">
        <v>444</v>
      </c>
      <c r="E48" s="39">
        <v>659265000</v>
      </c>
      <c r="G48" s="39">
        <v>0</v>
      </c>
      <c r="H48" s="39">
        <v>659265000</v>
      </c>
      <c r="I48" s="39">
        <v>0</v>
      </c>
      <c r="J48" s="39">
        <v>659265000</v>
      </c>
      <c r="K48" s="39">
        <v>42329210</v>
      </c>
      <c r="L48" s="39">
        <v>392363150</v>
      </c>
      <c r="M48" s="39">
        <v>42329210</v>
      </c>
      <c r="N48" s="39">
        <v>392363150</v>
      </c>
      <c r="O48" s="39">
        <v>59.52</v>
      </c>
    </row>
    <row r="49" spans="1:15" x14ac:dyDescent="0.25">
      <c r="A49" t="s">
        <v>2517</v>
      </c>
      <c r="B49" t="s">
        <v>1540</v>
      </c>
      <c r="C49" s="24" t="s">
        <v>1539</v>
      </c>
      <c r="D49" s="24" t="s">
        <v>442</v>
      </c>
      <c r="E49" s="39">
        <v>439512000</v>
      </c>
      <c r="G49" s="39">
        <v>0</v>
      </c>
      <c r="H49" s="39">
        <v>439512000</v>
      </c>
      <c r="I49" s="39">
        <v>0</v>
      </c>
      <c r="J49" s="39">
        <v>439512000</v>
      </c>
      <c r="K49" s="39">
        <v>28219840</v>
      </c>
      <c r="L49" s="39">
        <v>261736040</v>
      </c>
      <c r="M49" s="39">
        <v>28219840</v>
      </c>
      <c r="N49" s="39">
        <v>261736040</v>
      </c>
      <c r="O49" s="39">
        <v>59.55</v>
      </c>
    </row>
    <row r="50" spans="1:15" x14ac:dyDescent="0.25">
      <c r="A50" t="s">
        <v>2517</v>
      </c>
      <c r="B50" t="s">
        <v>1538</v>
      </c>
      <c r="C50" s="24" t="s">
        <v>1537</v>
      </c>
      <c r="D50" s="24" t="s">
        <v>1536</v>
      </c>
      <c r="E50" s="39">
        <v>6732000</v>
      </c>
      <c r="G50" s="39">
        <v>0</v>
      </c>
      <c r="H50" s="39">
        <v>6732000</v>
      </c>
      <c r="I50" s="39">
        <v>0</v>
      </c>
      <c r="J50" s="39">
        <v>6732000</v>
      </c>
      <c r="K50" s="39">
        <v>367189</v>
      </c>
      <c r="L50" s="39">
        <v>3645182</v>
      </c>
      <c r="M50" s="39">
        <v>367189</v>
      </c>
      <c r="N50" s="39">
        <v>3645182</v>
      </c>
      <c r="O50" s="39">
        <v>54.15</v>
      </c>
    </row>
    <row r="51" spans="1:15" x14ac:dyDescent="0.25">
      <c r="A51" t="s">
        <v>2517</v>
      </c>
      <c r="B51" t="s">
        <v>176</v>
      </c>
      <c r="C51" s="24" t="s">
        <v>441</v>
      </c>
      <c r="D51" s="24" t="s">
        <v>440</v>
      </c>
      <c r="E51" s="39">
        <v>6667000000</v>
      </c>
      <c r="G51" s="39">
        <v>-334866924</v>
      </c>
      <c r="H51" s="39">
        <v>6332133076</v>
      </c>
      <c r="I51" s="39">
        <v>0</v>
      </c>
      <c r="J51" s="39">
        <v>6332133076</v>
      </c>
      <c r="K51" s="39">
        <v>911783244</v>
      </c>
      <c r="L51" s="39">
        <v>5025940563</v>
      </c>
      <c r="M51" s="39">
        <v>422288900</v>
      </c>
      <c r="N51" s="39">
        <v>2718794923</v>
      </c>
      <c r="O51" s="39">
        <v>42.94</v>
      </c>
    </row>
    <row r="52" spans="1:15" x14ac:dyDescent="0.25">
      <c r="A52" t="s">
        <v>2517</v>
      </c>
      <c r="B52" t="s">
        <v>173</v>
      </c>
      <c r="C52" s="24" t="s">
        <v>439</v>
      </c>
      <c r="D52" s="24" t="s">
        <v>1535</v>
      </c>
      <c r="E52" s="39">
        <v>3918000000</v>
      </c>
      <c r="G52" s="39">
        <v>171234828</v>
      </c>
      <c r="H52" s="39">
        <v>4089234828</v>
      </c>
      <c r="I52" s="39">
        <v>0</v>
      </c>
      <c r="J52" s="39">
        <v>4089234828</v>
      </c>
      <c r="K52" s="39">
        <v>496787720</v>
      </c>
      <c r="L52" s="39">
        <v>3356904363</v>
      </c>
      <c r="M52" s="39">
        <v>69003754</v>
      </c>
      <c r="N52" s="39">
        <v>2062968818</v>
      </c>
      <c r="O52" s="39">
        <v>50.45</v>
      </c>
    </row>
    <row r="53" spans="1:15" x14ac:dyDescent="0.25">
      <c r="A53" t="s">
        <v>2517</v>
      </c>
      <c r="B53" t="s">
        <v>170</v>
      </c>
      <c r="C53" s="24" t="s">
        <v>1724</v>
      </c>
      <c r="D53" s="24" t="s">
        <v>1723</v>
      </c>
      <c r="E53" s="39">
        <v>42000000</v>
      </c>
      <c r="G53" s="39">
        <v>-24602632</v>
      </c>
      <c r="H53" s="39">
        <v>17397368</v>
      </c>
      <c r="I53" s="39">
        <v>0</v>
      </c>
      <c r="J53" s="39">
        <v>17397368</v>
      </c>
      <c r="K53" s="39">
        <v>0</v>
      </c>
      <c r="L53" s="39">
        <v>5480062</v>
      </c>
      <c r="M53" s="39">
        <v>0</v>
      </c>
      <c r="N53" s="39">
        <v>855425</v>
      </c>
      <c r="O53" s="39">
        <v>4.92</v>
      </c>
    </row>
    <row r="54" spans="1:15" x14ac:dyDescent="0.25">
      <c r="A54" t="s">
        <v>2517</v>
      </c>
      <c r="B54" t="s">
        <v>167</v>
      </c>
      <c r="C54" s="24" t="s">
        <v>437</v>
      </c>
      <c r="D54" s="24" t="s">
        <v>434</v>
      </c>
      <c r="E54" s="39">
        <v>3566000000</v>
      </c>
      <c r="G54" s="39">
        <v>195837460</v>
      </c>
      <c r="H54" s="39">
        <v>3761837460</v>
      </c>
      <c r="I54" s="39">
        <v>0</v>
      </c>
      <c r="J54" s="39">
        <v>3761837460</v>
      </c>
      <c r="K54" s="39">
        <v>496439720</v>
      </c>
      <c r="L54" s="39">
        <v>3188166614</v>
      </c>
      <c r="M54" s="39">
        <v>55131537</v>
      </c>
      <c r="N54" s="39">
        <v>2034882892</v>
      </c>
      <c r="O54" s="39">
        <v>54.09</v>
      </c>
    </row>
    <row r="55" spans="1:15" x14ac:dyDescent="0.25">
      <c r="A55" t="s">
        <v>2517</v>
      </c>
      <c r="B55" t="s">
        <v>164</v>
      </c>
      <c r="C55" s="24" t="s">
        <v>435</v>
      </c>
      <c r="D55" s="24" t="s">
        <v>1534</v>
      </c>
      <c r="E55" s="39">
        <v>80000000</v>
      </c>
      <c r="G55" s="39">
        <v>0</v>
      </c>
      <c r="H55" s="39">
        <v>80000000</v>
      </c>
      <c r="I55" s="39">
        <v>0</v>
      </c>
      <c r="J55" s="39">
        <v>80000000</v>
      </c>
      <c r="K55" s="39">
        <v>0</v>
      </c>
      <c r="L55" s="39">
        <v>24697407</v>
      </c>
      <c r="M55" s="39">
        <v>6103558</v>
      </c>
      <c r="N55" s="39">
        <v>6979474</v>
      </c>
      <c r="O55" s="39">
        <v>8.7200000000000006</v>
      </c>
    </row>
    <row r="56" spans="1:15" x14ac:dyDescent="0.25">
      <c r="A56" t="s">
        <v>2517</v>
      </c>
      <c r="B56" t="s">
        <v>161</v>
      </c>
      <c r="C56" s="24" t="s">
        <v>433</v>
      </c>
      <c r="D56" s="24" t="s">
        <v>436</v>
      </c>
      <c r="E56" s="39">
        <v>230000000</v>
      </c>
      <c r="G56" s="39">
        <v>0</v>
      </c>
      <c r="H56" s="39">
        <v>230000000</v>
      </c>
      <c r="I56" s="39">
        <v>0</v>
      </c>
      <c r="J56" s="39">
        <v>230000000</v>
      </c>
      <c r="K56" s="39">
        <v>348000</v>
      </c>
      <c r="L56" s="39">
        <v>138560280</v>
      </c>
      <c r="M56" s="39">
        <v>7768659</v>
      </c>
      <c r="N56" s="39">
        <v>20251027</v>
      </c>
      <c r="O56" s="39">
        <v>8.8000000000000007</v>
      </c>
    </row>
    <row r="57" spans="1:15" x14ac:dyDescent="0.25">
      <c r="A57" t="s">
        <v>2517</v>
      </c>
      <c r="B57" t="s">
        <v>158</v>
      </c>
      <c r="C57" s="24" t="s">
        <v>428</v>
      </c>
      <c r="D57" s="24" t="s">
        <v>1533</v>
      </c>
      <c r="E57" s="39">
        <v>2738000000</v>
      </c>
      <c r="G57" s="39">
        <v>-506101752</v>
      </c>
      <c r="H57" s="39">
        <v>2231898248</v>
      </c>
      <c r="I57" s="39">
        <v>0</v>
      </c>
      <c r="J57" s="39">
        <v>2231898248</v>
      </c>
      <c r="K57" s="39">
        <v>414993784</v>
      </c>
      <c r="L57" s="39">
        <v>1661071158</v>
      </c>
      <c r="M57" s="39">
        <v>353283406</v>
      </c>
      <c r="N57" s="39">
        <v>647861063</v>
      </c>
      <c r="O57" s="39">
        <v>29.03</v>
      </c>
    </row>
    <row r="58" spans="1:15" x14ac:dyDescent="0.25">
      <c r="A58" t="s">
        <v>2517</v>
      </c>
      <c r="B58" t="s">
        <v>152</v>
      </c>
      <c r="C58" s="24" t="s">
        <v>424</v>
      </c>
      <c r="D58" s="24" t="s">
        <v>1722</v>
      </c>
      <c r="E58" s="39">
        <v>0</v>
      </c>
      <c r="G58" s="39">
        <v>24602632</v>
      </c>
      <c r="H58" s="39">
        <v>24602632</v>
      </c>
      <c r="I58" s="39">
        <v>0</v>
      </c>
      <c r="J58" s="39">
        <v>24602632</v>
      </c>
      <c r="K58" s="39">
        <v>0</v>
      </c>
      <c r="L58" s="39">
        <v>24087802</v>
      </c>
      <c r="M58" s="39">
        <v>2791734</v>
      </c>
      <c r="N58" s="39">
        <v>24087802</v>
      </c>
      <c r="O58" s="39">
        <v>97.91</v>
      </c>
    </row>
    <row r="59" spans="1:15" x14ac:dyDescent="0.25">
      <c r="A59" t="s">
        <v>2517</v>
      </c>
      <c r="B59" t="s">
        <v>149</v>
      </c>
      <c r="C59" s="24" t="s">
        <v>422</v>
      </c>
      <c r="D59" s="24" t="s">
        <v>1532</v>
      </c>
      <c r="E59" s="39">
        <v>150000000</v>
      </c>
      <c r="G59" s="39">
        <v>0</v>
      </c>
      <c r="H59" s="39">
        <v>150000000</v>
      </c>
      <c r="I59" s="39">
        <v>0</v>
      </c>
      <c r="J59" s="39">
        <v>150000000</v>
      </c>
      <c r="K59" s="39">
        <v>0</v>
      </c>
      <c r="L59" s="39">
        <v>112020806</v>
      </c>
      <c r="M59" s="39">
        <v>5576471</v>
      </c>
      <c r="N59" s="39">
        <v>16159748</v>
      </c>
      <c r="O59" s="39">
        <v>10.77</v>
      </c>
    </row>
    <row r="60" spans="1:15" x14ac:dyDescent="0.25">
      <c r="A60" t="s">
        <v>2517</v>
      </c>
      <c r="B60" t="s">
        <v>146</v>
      </c>
      <c r="C60" s="24" t="s">
        <v>420</v>
      </c>
      <c r="D60" s="24" t="s">
        <v>1531</v>
      </c>
      <c r="E60" s="39">
        <v>631000000</v>
      </c>
      <c r="G60" s="39">
        <v>-530704384</v>
      </c>
      <c r="H60" s="39">
        <v>100295616</v>
      </c>
      <c r="I60" s="39">
        <v>0</v>
      </c>
      <c r="J60" s="39">
        <v>100295616</v>
      </c>
      <c r="K60" s="39">
        <v>483000</v>
      </c>
      <c r="L60" s="39">
        <v>97122846</v>
      </c>
      <c r="M60" s="39">
        <v>483000</v>
      </c>
      <c r="N60" s="39">
        <v>13721230</v>
      </c>
      <c r="O60" s="39">
        <v>13.68</v>
      </c>
    </row>
    <row r="61" spans="1:15" x14ac:dyDescent="0.25">
      <c r="A61" t="s">
        <v>2517</v>
      </c>
      <c r="B61" t="s">
        <v>143</v>
      </c>
      <c r="C61" s="24" t="s">
        <v>418</v>
      </c>
      <c r="D61" s="24" t="s">
        <v>419</v>
      </c>
      <c r="E61" s="39">
        <v>720000000</v>
      </c>
      <c r="G61" s="39">
        <v>0</v>
      </c>
      <c r="H61" s="39">
        <v>720000000</v>
      </c>
      <c r="I61" s="39">
        <v>0</v>
      </c>
      <c r="J61" s="39">
        <v>720000000</v>
      </c>
      <c r="K61" s="39">
        <v>0</v>
      </c>
      <c r="L61" s="39">
        <v>581057280</v>
      </c>
      <c r="M61" s="39">
        <v>54064956</v>
      </c>
      <c r="N61" s="39">
        <v>171143783</v>
      </c>
      <c r="O61" s="39">
        <v>23.77</v>
      </c>
    </row>
    <row r="62" spans="1:15" x14ac:dyDescent="0.25">
      <c r="A62" t="s">
        <v>2517</v>
      </c>
      <c r="B62" t="s">
        <v>1530</v>
      </c>
      <c r="C62" s="24" t="s">
        <v>1529</v>
      </c>
      <c r="D62" s="24" t="s">
        <v>1528</v>
      </c>
      <c r="E62" s="39">
        <v>720000000</v>
      </c>
      <c r="G62" s="39">
        <v>0</v>
      </c>
      <c r="H62" s="39">
        <v>720000000</v>
      </c>
      <c r="I62" s="39">
        <v>0</v>
      </c>
      <c r="J62" s="39">
        <v>720000000</v>
      </c>
      <c r="K62" s="39">
        <v>0</v>
      </c>
      <c r="L62" s="39">
        <v>581057280</v>
      </c>
      <c r="M62" s="39">
        <v>54064956</v>
      </c>
      <c r="N62" s="39">
        <v>171143783</v>
      </c>
      <c r="O62" s="39">
        <v>23.77</v>
      </c>
    </row>
    <row r="63" spans="1:15" x14ac:dyDescent="0.25">
      <c r="A63" t="s">
        <v>2517</v>
      </c>
      <c r="B63" t="s">
        <v>140</v>
      </c>
      <c r="C63" s="24" t="s">
        <v>417</v>
      </c>
      <c r="D63" s="24" t="s">
        <v>138</v>
      </c>
      <c r="E63" s="39">
        <v>321000000</v>
      </c>
      <c r="G63" s="39">
        <v>0</v>
      </c>
      <c r="H63" s="39">
        <v>321000000</v>
      </c>
      <c r="I63" s="39">
        <v>0</v>
      </c>
      <c r="J63" s="39">
        <v>321000000</v>
      </c>
      <c r="K63" s="39">
        <v>462728</v>
      </c>
      <c r="L63" s="39">
        <v>308040558</v>
      </c>
      <c r="M63" s="39">
        <v>269290550</v>
      </c>
      <c r="N63" s="39">
        <v>300623195</v>
      </c>
      <c r="O63" s="39">
        <v>93.65</v>
      </c>
    </row>
    <row r="64" spans="1:15" x14ac:dyDescent="0.25">
      <c r="A64" t="s">
        <v>2517</v>
      </c>
      <c r="B64" t="s">
        <v>1527</v>
      </c>
      <c r="C64" s="24" t="s">
        <v>1526</v>
      </c>
      <c r="D64" s="24" t="s">
        <v>1525</v>
      </c>
      <c r="E64" s="39">
        <v>321000000</v>
      </c>
      <c r="G64" s="39">
        <v>0</v>
      </c>
      <c r="H64" s="39">
        <v>321000000</v>
      </c>
      <c r="I64" s="39">
        <v>0</v>
      </c>
      <c r="J64" s="39">
        <v>321000000</v>
      </c>
      <c r="K64" s="39">
        <v>462728</v>
      </c>
      <c r="L64" s="39">
        <v>308040558</v>
      </c>
      <c r="M64" s="39">
        <v>269290550</v>
      </c>
      <c r="N64" s="39">
        <v>300623195</v>
      </c>
      <c r="O64" s="39">
        <v>93.65</v>
      </c>
    </row>
    <row r="65" spans="1:15" x14ac:dyDescent="0.25">
      <c r="A65" t="s">
        <v>2517</v>
      </c>
      <c r="B65" t="s">
        <v>137</v>
      </c>
      <c r="C65" s="24" t="s">
        <v>416</v>
      </c>
      <c r="D65" s="24" t="s">
        <v>1524</v>
      </c>
      <c r="E65" s="39">
        <v>140000000</v>
      </c>
      <c r="G65" s="39">
        <v>0</v>
      </c>
      <c r="H65" s="39">
        <v>140000000</v>
      </c>
      <c r="I65" s="39">
        <v>0</v>
      </c>
      <c r="J65" s="39">
        <v>140000000</v>
      </c>
      <c r="K65" s="39">
        <v>11071695</v>
      </c>
      <c r="L65" s="39">
        <v>99645748</v>
      </c>
      <c r="M65" s="39">
        <v>11071695</v>
      </c>
      <c r="N65" s="39">
        <v>99645748</v>
      </c>
      <c r="O65" s="39">
        <v>71.180000000000007</v>
      </c>
    </row>
    <row r="66" spans="1:15" x14ac:dyDescent="0.25">
      <c r="A66" t="s">
        <v>2517</v>
      </c>
      <c r="B66" t="s">
        <v>406</v>
      </c>
      <c r="C66" s="24" t="s">
        <v>405</v>
      </c>
      <c r="D66" s="24" t="s">
        <v>1522</v>
      </c>
      <c r="E66" s="39">
        <v>140000000</v>
      </c>
      <c r="G66" s="39">
        <v>0</v>
      </c>
      <c r="H66" s="39">
        <v>140000000</v>
      </c>
      <c r="I66" s="39">
        <v>0</v>
      </c>
      <c r="J66" s="39">
        <v>140000000</v>
      </c>
      <c r="K66" s="39">
        <v>11071695</v>
      </c>
      <c r="L66" s="39">
        <v>99645748</v>
      </c>
      <c r="M66" s="39">
        <v>11071695</v>
      </c>
      <c r="N66" s="39">
        <v>99645748</v>
      </c>
      <c r="O66" s="39">
        <v>71.180000000000007</v>
      </c>
    </row>
    <row r="67" spans="1:15" x14ac:dyDescent="0.25">
      <c r="A67" t="s">
        <v>2517</v>
      </c>
      <c r="B67" t="s">
        <v>134</v>
      </c>
      <c r="C67" s="24" t="s">
        <v>403</v>
      </c>
      <c r="D67" s="24" t="s">
        <v>1521</v>
      </c>
      <c r="E67" s="39">
        <v>275000000</v>
      </c>
      <c r="G67" s="39">
        <v>0</v>
      </c>
      <c r="H67" s="39">
        <v>275000000</v>
      </c>
      <c r="I67" s="39">
        <v>0</v>
      </c>
      <c r="J67" s="39">
        <v>275000000</v>
      </c>
      <c r="K67" s="39">
        <v>0</v>
      </c>
      <c r="L67" s="39">
        <v>31513637</v>
      </c>
      <c r="M67" s="39">
        <v>10005000</v>
      </c>
      <c r="N67" s="39">
        <v>21508637</v>
      </c>
      <c r="O67" s="39">
        <v>7.82</v>
      </c>
    </row>
    <row r="68" spans="1:15" x14ac:dyDescent="0.25">
      <c r="A68" t="s">
        <v>2517</v>
      </c>
      <c r="B68" t="s">
        <v>1520</v>
      </c>
      <c r="C68" s="24" t="s">
        <v>1519</v>
      </c>
      <c r="D68" s="24" t="s">
        <v>1518</v>
      </c>
      <c r="E68" s="39">
        <v>275000000</v>
      </c>
      <c r="G68" s="39">
        <v>0</v>
      </c>
      <c r="H68" s="39">
        <v>275000000</v>
      </c>
      <c r="I68" s="39">
        <v>0</v>
      </c>
      <c r="J68" s="39">
        <v>275000000</v>
      </c>
      <c r="K68" s="39">
        <v>0</v>
      </c>
      <c r="L68" s="39">
        <v>31513637</v>
      </c>
      <c r="M68" s="39">
        <v>10005000</v>
      </c>
      <c r="N68" s="39">
        <v>21508637</v>
      </c>
      <c r="O68" s="39">
        <v>7.82</v>
      </c>
    </row>
    <row r="69" spans="1:15" x14ac:dyDescent="0.25">
      <c r="A69" t="s">
        <v>2517</v>
      </c>
      <c r="B69" t="s">
        <v>131</v>
      </c>
      <c r="C69" s="24" t="s">
        <v>402</v>
      </c>
      <c r="D69" s="24" t="s">
        <v>401</v>
      </c>
      <c r="E69" s="39">
        <v>420000000</v>
      </c>
      <c r="G69" s="39">
        <v>0</v>
      </c>
      <c r="H69" s="39">
        <v>420000000</v>
      </c>
      <c r="I69" s="39">
        <v>0</v>
      </c>
      <c r="J69" s="39">
        <v>420000000</v>
      </c>
      <c r="K69" s="39">
        <v>402976361</v>
      </c>
      <c r="L69" s="39">
        <v>402976361</v>
      </c>
      <c r="M69" s="39">
        <v>0</v>
      </c>
      <c r="N69" s="39">
        <v>0</v>
      </c>
      <c r="O69" s="39">
        <v>0</v>
      </c>
    </row>
    <row r="70" spans="1:15" x14ac:dyDescent="0.25">
      <c r="A70" t="s">
        <v>2517</v>
      </c>
      <c r="B70" t="s">
        <v>400</v>
      </c>
      <c r="C70" s="24" t="s">
        <v>399</v>
      </c>
      <c r="D70" s="24" t="s">
        <v>1718</v>
      </c>
      <c r="E70" s="39">
        <v>4000000</v>
      </c>
      <c r="G70" s="39">
        <v>0</v>
      </c>
      <c r="H70" s="39">
        <v>4000000</v>
      </c>
      <c r="I70" s="39">
        <v>0</v>
      </c>
      <c r="J70" s="39">
        <v>4000000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</row>
    <row r="71" spans="1:15" x14ac:dyDescent="0.25">
      <c r="A71" t="s">
        <v>2517</v>
      </c>
      <c r="B71" t="s">
        <v>128</v>
      </c>
      <c r="C71" s="24" t="s">
        <v>397</v>
      </c>
      <c r="D71" s="24" t="s">
        <v>123</v>
      </c>
      <c r="E71" s="39">
        <v>77000000</v>
      </c>
      <c r="G71" s="39">
        <v>0</v>
      </c>
      <c r="H71" s="39">
        <v>77000000</v>
      </c>
      <c r="I71" s="39">
        <v>0</v>
      </c>
      <c r="J71" s="39">
        <v>77000000</v>
      </c>
      <c r="K71" s="39">
        <v>0</v>
      </c>
      <c r="L71" s="39">
        <v>4606120</v>
      </c>
      <c r="M71" s="39">
        <v>0</v>
      </c>
      <c r="N71" s="39">
        <v>970920</v>
      </c>
      <c r="O71" s="39">
        <v>1.26</v>
      </c>
    </row>
    <row r="72" spans="1:15" x14ac:dyDescent="0.25">
      <c r="A72" t="s">
        <v>2517</v>
      </c>
      <c r="B72" t="s">
        <v>119</v>
      </c>
      <c r="C72" s="24" t="s">
        <v>394</v>
      </c>
      <c r="D72" s="24" t="s">
        <v>117</v>
      </c>
      <c r="E72" s="39">
        <v>11000000</v>
      </c>
      <c r="G72" s="39">
        <v>0</v>
      </c>
      <c r="H72" s="39">
        <v>11000000</v>
      </c>
      <c r="I72" s="39">
        <v>0</v>
      </c>
      <c r="J72" s="39">
        <v>11000000</v>
      </c>
      <c r="K72" s="39">
        <v>1740</v>
      </c>
      <c r="L72" s="39">
        <v>7965042</v>
      </c>
      <c r="M72" s="39">
        <v>1740</v>
      </c>
      <c r="N72" s="39">
        <v>7965042</v>
      </c>
      <c r="O72" s="39">
        <v>72.41</v>
      </c>
    </row>
    <row r="73" spans="1:15" x14ac:dyDescent="0.25">
      <c r="A73" t="s">
        <v>2517</v>
      </c>
      <c r="B73" t="s">
        <v>113</v>
      </c>
      <c r="C73" s="24" t="s">
        <v>1514</v>
      </c>
      <c r="D73" s="24" t="s">
        <v>1513</v>
      </c>
      <c r="E73" s="39">
        <v>11000000</v>
      </c>
      <c r="G73" s="39">
        <v>0</v>
      </c>
      <c r="H73" s="39">
        <v>11000000</v>
      </c>
      <c r="I73" s="39">
        <v>0</v>
      </c>
      <c r="J73" s="39">
        <v>11000000</v>
      </c>
      <c r="K73" s="39">
        <v>1740</v>
      </c>
      <c r="L73" s="39">
        <v>7965042</v>
      </c>
      <c r="M73" s="39">
        <v>1740</v>
      </c>
      <c r="N73" s="39">
        <v>7965042</v>
      </c>
      <c r="O73" s="39">
        <v>72.41</v>
      </c>
    </row>
    <row r="74" spans="1:15" x14ac:dyDescent="0.25">
      <c r="A74" t="s">
        <v>2517</v>
      </c>
      <c r="B74" t="s">
        <v>1330</v>
      </c>
      <c r="C74" s="24" t="s">
        <v>1510</v>
      </c>
      <c r="D74" s="24" t="s">
        <v>1509</v>
      </c>
      <c r="E74" s="39">
        <v>14184670000</v>
      </c>
      <c r="G74" s="39">
        <v>370266000</v>
      </c>
      <c r="H74" s="39">
        <v>14554936000</v>
      </c>
      <c r="I74" s="39">
        <v>0</v>
      </c>
      <c r="J74" s="39">
        <v>14554936000</v>
      </c>
      <c r="K74" s="39">
        <v>96662170</v>
      </c>
      <c r="L74" s="39">
        <v>12465145736</v>
      </c>
      <c r="M74" s="39">
        <v>1579441927</v>
      </c>
      <c r="N74" s="39">
        <v>3919219931</v>
      </c>
      <c r="O74" s="39">
        <v>26.93</v>
      </c>
    </row>
    <row r="75" spans="1:15" x14ac:dyDescent="0.25">
      <c r="A75" t="s">
        <v>2517</v>
      </c>
      <c r="B75" t="s">
        <v>1327</v>
      </c>
      <c r="C75" s="24" t="s">
        <v>1508</v>
      </c>
      <c r="D75" s="24" t="s">
        <v>358</v>
      </c>
      <c r="E75" s="39">
        <v>14184670000</v>
      </c>
      <c r="G75" s="39">
        <v>370266000</v>
      </c>
      <c r="H75" s="39">
        <v>14554936000</v>
      </c>
      <c r="I75" s="39">
        <v>0</v>
      </c>
      <c r="J75" s="39">
        <v>14554936000</v>
      </c>
      <c r="K75" s="39">
        <v>96662170</v>
      </c>
      <c r="L75" s="39">
        <v>12465145736</v>
      </c>
      <c r="M75" s="39">
        <v>1579441927</v>
      </c>
      <c r="N75" s="39">
        <v>3919219931</v>
      </c>
      <c r="O75" s="39">
        <v>26.93</v>
      </c>
    </row>
    <row r="76" spans="1:15" x14ac:dyDescent="0.25">
      <c r="A76" t="s">
        <v>2517</v>
      </c>
      <c r="B76" t="s">
        <v>1507</v>
      </c>
      <c r="C76" s="24" t="s">
        <v>1506</v>
      </c>
      <c r="D76" s="24" t="s">
        <v>1505</v>
      </c>
      <c r="E76" s="39">
        <v>14184670000</v>
      </c>
      <c r="G76" s="39">
        <v>370266000</v>
      </c>
      <c r="H76" s="39">
        <v>14554936000</v>
      </c>
      <c r="I76" s="39">
        <v>0</v>
      </c>
      <c r="J76" s="39">
        <v>14554936000</v>
      </c>
      <c r="K76" s="39">
        <v>96662170</v>
      </c>
      <c r="L76" s="39">
        <v>12465145736</v>
      </c>
      <c r="M76" s="39">
        <v>1579441927</v>
      </c>
      <c r="N76" s="39">
        <v>3919219931</v>
      </c>
      <c r="O76" s="39">
        <v>26.93</v>
      </c>
    </row>
    <row r="77" spans="1:15" x14ac:dyDescent="0.25">
      <c r="A77" t="s">
        <v>2517</v>
      </c>
      <c r="B77" t="s">
        <v>1474</v>
      </c>
      <c r="C77" s="24" t="s">
        <v>1473</v>
      </c>
      <c r="D77" s="24" t="s">
        <v>1472</v>
      </c>
      <c r="E77" s="39">
        <v>14184670000</v>
      </c>
      <c r="G77" s="39">
        <v>370266000</v>
      </c>
      <c r="H77" s="39">
        <v>14554936000</v>
      </c>
      <c r="I77" s="39">
        <v>0</v>
      </c>
      <c r="J77" s="39">
        <v>14554936000</v>
      </c>
      <c r="K77" s="39">
        <v>96662170</v>
      </c>
      <c r="L77" s="39">
        <v>12465145736</v>
      </c>
      <c r="M77" s="39">
        <v>1579441927</v>
      </c>
      <c r="N77" s="39">
        <v>3919219931</v>
      </c>
      <c r="O77" s="39">
        <v>26.93</v>
      </c>
    </row>
    <row r="78" spans="1:15" x14ac:dyDescent="0.25">
      <c r="A78" t="s">
        <v>2517</v>
      </c>
      <c r="B78" t="s">
        <v>1471</v>
      </c>
      <c r="C78" s="24" t="s">
        <v>1470</v>
      </c>
      <c r="D78" s="24" t="s">
        <v>1469</v>
      </c>
      <c r="E78" s="39">
        <v>80000000</v>
      </c>
      <c r="G78" s="39">
        <v>0</v>
      </c>
      <c r="H78" s="39">
        <v>80000000</v>
      </c>
      <c r="I78" s="39">
        <v>0</v>
      </c>
      <c r="J78" s="39">
        <v>80000000</v>
      </c>
      <c r="K78" s="39">
        <v>0</v>
      </c>
      <c r="L78" s="39">
        <v>78213632</v>
      </c>
      <c r="M78" s="39">
        <v>5652480</v>
      </c>
      <c r="N78" s="39">
        <v>15812710</v>
      </c>
      <c r="O78" s="39">
        <v>19.77</v>
      </c>
    </row>
    <row r="79" spans="1:15" x14ac:dyDescent="0.25">
      <c r="A79" t="s">
        <v>2517</v>
      </c>
      <c r="B79" t="s">
        <v>2544</v>
      </c>
      <c r="C79" s="24" t="s">
        <v>2543</v>
      </c>
      <c r="D79" s="24" t="s">
        <v>2542</v>
      </c>
      <c r="E79" s="39">
        <v>80000000</v>
      </c>
      <c r="G79" s="39">
        <v>0</v>
      </c>
      <c r="H79" s="39">
        <v>80000000</v>
      </c>
      <c r="I79" s="39">
        <v>0</v>
      </c>
      <c r="J79" s="39">
        <v>80000000</v>
      </c>
      <c r="K79" s="39">
        <v>0</v>
      </c>
      <c r="L79" s="39">
        <v>78213632</v>
      </c>
      <c r="M79" s="39">
        <v>5652480</v>
      </c>
      <c r="N79" s="39">
        <v>15812710</v>
      </c>
      <c r="O79" s="39">
        <v>19.77</v>
      </c>
    </row>
    <row r="80" spans="1:15" x14ac:dyDescent="0.25">
      <c r="A80" t="s">
        <v>2517</v>
      </c>
      <c r="B80" t="s">
        <v>2541</v>
      </c>
      <c r="C80" s="24" t="s">
        <v>2540</v>
      </c>
      <c r="D80" s="24" t="s">
        <v>2539</v>
      </c>
      <c r="E80" s="39">
        <v>80000000</v>
      </c>
      <c r="G80" s="39">
        <v>0</v>
      </c>
      <c r="H80" s="39">
        <v>80000000</v>
      </c>
      <c r="I80" s="39">
        <v>0</v>
      </c>
      <c r="J80" s="39">
        <v>80000000</v>
      </c>
      <c r="K80" s="39">
        <v>0</v>
      </c>
      <c r="L80" s="39">
        <v>78213632</v>
      </c>
      <c r="M80" s="39">
        <v>5652480</v>
      </c>
      <c r="N80" s="39">
        <v>15812710</v>
      </c>
      <c r="O80" s="39">
        <v>19.77</v>
      </c>
    </row>
    <row r="81" spans="1:15" x14ac:dyDescent="0.25">
      <c r="A81" t="s">
        <v>2517</v>
      </c>
      <c r="B81" t="s">
        <v>1462</v>
      </c>
      <c r="C81" s="24" t="s">
        <v>1461</v>
      </c>
      <c r="D81" s="24" t="s">
        <v>1460</v>
      </c>
      <c r="E81" s="39">
        <v>14104670000</v>
      </c>
      <c r="G81" s="39">
        <v>370266000</v>
      </c>
      <c r="H81" s="39">
        <v>14474936000</v>
      </c>
      <c r="I81" s="39">
        <v>0</v>
      </c>
      <c r="J81" s="39">
        <v>14474936000</v>
      </c>
      <c r="K81" s="39">
        <v>96662170</v>
      </c>
      <c r="L81" s="39">
        <v>12386932104</v>
      </c>
      <c r="M81" s="39">
        <v>1573789447</v>
      </c>
      <c r="N81" s="39">
        <v>3903407221</v>
      </c>
      <c r="O81" s="39">
        <v>26.97</v>
      </c>
    </row>
    <row r="82" spans="1:15" x14ac:dyDescent="0.25">
      <c r="A82" t="s">
        <v>2517</v>
      </c>
      <c r="B82" t="s">
        <v>2538</v>
      </c>
      <c r="C82" s="24" t="s">
        <v>2537</v>
      </c>
      <c r="D82" s="24" t="s">
        <v>2536</v>
      </c>
      <c r="E82" s="39">
        <v>1318872000</v>
      </c>
      <c r="G82" s="39">
        <v>0</v>
      </c>
      <c r="H82" s="39">
        <v>1318872000</v>
      </c>
      <c r="I82" s="39">
        <v>0</v>
      </c>
      <c r="J82" s="39">
        <v>1318872000</v>
      </c>
      <c r="K82" s="39">
        <v>0</v>
      </c>
      <c r="L82" s="39">
        <v>550809088</v>
      </c>
      <c r="M82" s="39">
        <v>53291110</v>
      </c>
      <c r="N82" s="39">
        <v>86329344</v>
      </c>
      <c r="O82" s="39">
        <v>6.55</v>
      </c>
    </row>
    <row r="83" spans="1:15" x14ac:dyDescent="0.25">
      <c r="A83" t="s">
        <v>2517</v>
      </c>
      <c r="B83" t="s">
        <v>2535</v>
      </c>
      <c r="C83" s="24" t="s">
        <v>2534</v>
      </c>
      <c r="D83" s="24" t="s">
        <v>2533</v>
      </c>
      <c r="E83" s="39">
        <v>1318872000</v>
      </c>
      <c r="G83" s="39">
        <v>0</v>
      </c>
      <c r="H83" s="39">
        <v>1318872000</v>
      </c>
      <c r="I83" s="39">
        <v>0</v>
      </c>
      <c r="J83" s="39">
        <v>1318872000</v>
      </c>
      <c r="K83" s="39">
        <v>0</v>
      </c>
      <c r="L83" s="39">
        <v>550809088</v>
      </c>
      <c r="M83" s="39">
        <v>53291110</v>
      </c>
      <c r="N83" s="39">
        <v>86329344</v>
      </c>
      <c r="O83" s="39">
        <v>6.55</v>
      </c>
    </row>
    <row r="84" spans="1:15" x14ac:dyDescent="0.25">
      <c r="A84" t="s">
        <v>2517</v>
      </c>
      <c r="B84" t="s">
        <v>2532</v>
      </c>
      <c r="C84" s="24" t="s">
        <v>2531</v>
      </c>
      <c r="D84" s="24" t="s">
        <v>2530</v>
      </c>
      <c r="E84" s="39">
        <v>1351906000</v>
      </c>
      <c r="G84" s="39">
        <v>48020920</v>
      </c>
      <c r="H84" s="39">
        <v>1399926920</v>
      </c>
      <c r="I84" s="39">
        <v>0</v>
      </c>
      <c r="J84" s="39">
        <v>1399926920</v>
      </c>
      <c r="K84" s="39">
        <v>20623870</v>
      </c>
      <c r="L84" s="39">
        <v>1153917290</v>
      </c>
      <c r="M84" s="39">
        <v>122396208</v>
      </c>
      <c r="N84" s="39">
        <v>571771658</v>
      </c>
      <c r="O84" s="39">
        <v>40.840000000000003</v>
      </c>
    </row>
    <row r="85" spans="1:15" x14ac:dyDescent="0.25">
      <c r="A85" t="s">
        <v>2517</v>
      </c>
      <c r="B85" t="s">
        <v>2529</v>
      </c>
      <c r="C85" s="24" t="s">
        <v>2528</v>
      </c>
      <c r="D85" s="24" t="s">
        <v>2527</v>
      </c>
      <c r="E85" s="39">
        <v>1351906000</v>
      </c>
      <c r="G85" s="39">
        <v>48020920</v>
      </c>
      <c r="H85" s="39">
        <v>1399926920</v>
      </c>
      <c r="I85" s="39">
        <v>0</v>
      </c>
      <c r="J85" s="39">
        <v>1399926920</v>
      </c>
      <c r="K85" s="39">
        <v>20623870</v>
      </c>
      <c r="L85" s="39">
        <v>1153917290</v>
      </c>
      <c r="M85" s="39">
        <v>122396208</v>
      </c>
      <c r="N85" s="39">
        <v>571771658</v>
      </c>
      <c r="O85" s="39">
        <v>40.840000000000003</v>
      </c>
    </row>
    <row r="86" spans="1:15" x14ac:dyDescent="0.25">
      <c r="A86" t="s">
        <v>2517</v>
      </c>
      <c r="B86" t="s">
        <v>2526</v>
      </c>
      <c r="C86" s="24" t="s">
        <v>2525</v>
      </c>
      <c r="D86" s="24" t="s">
        <v>2524</v>
      </c>
      <c r="E86" s="39">
        <v>6732867000</v>
      </c>
      <c r="G86" s="39">
        <v>-224159160</v>
      </c>
      <c r="H86" s="39">
        <v>6508707840</v>
      </c>
      <c r="I86" s="39">
        <v>0</v>
      </c>
      <c r="J86" s="39">
        <v>6508707840</v>
      </c>
      <c r="K86" s="39">
        <v>181400</v>
      </c>
      <c r="L86" s="39">
        <v>6009754838</v>
      </c>
      <c r="M86" s="39">
        <v>664306687</v>
      </c>
      <c r="N86" s="39">
        <v>1553315474</v>
      </c>
      <c r="O86" s="39">
        <v>23.87</v>
      </c>
    </row>
    <row r="87" spans="1:15" x14ac:dyDescent="0.25">
      <c r="A87" t="s">
        <v>2517</v>
      </c>
      <c r="B87" t="s">
        <v>2523</v>
      </c>
      <c r="C87" s="24" t="s">
        <v>2522</v>
      </c>
      <c r="D87" s="24" t="s">
        <v>2521</v>
      </c>
      <c r="E87" s="39">
        <v>6732867000</v>
      </c>
      <c r="G87" s="39">
        <v>-224159160</v>
      </c>
      <c r="H87" s="39">
        <v>6508707840</v>
      </c>
      <c r="I87" s="39">
        <v>0</v>
      </c>
      <c r="J87" s="39">
        <v>6508707840</v>
      </c>
      <c r="K87" s="39">
        <v>181400</v>
      </c>
      <c r="L87" s="39">
        <v>6009754838</v>
      </c>
      <c r="M87" s="39">
        <v>664306687</v>
      </c>
      <c r="N87" s="39">
        <v>1553315474</v>
      </c>
      <c r="O87" s="39">
        <v>23.87</v>
      </c>
    </row>
    <row r="88" spans="1:15" x14ac:dyDescent="0.25">
      <c r="A88" t="s">
        <v>2517</v>
      </c>
      <c r="B88" t="s">
        <v>2520</v>
      </c>
      <c r="C88" s="24" t="s">
        <v>2519</v>
      </c>
      <c r="D88" s="24" t="s">
        <v>2518</v>
      </c>
      <c r="E88" s="39">
        <v>4701025000</v>
      </c>
      <c r="G88" s="39">
        <v>546404240</v>
      </c>
      <c r="H88" s="39">
        <v>5247429240</v>
      </c>
      <c r="I88" s="39">
        <v>0</v>
      </c>
      <c r="J88" s="39">
        <v>5247429240</v>
      </c>
      <c r="K88" s="39">
        <v>75856900</v>
      </c>
      <c r="L88" s="39">
        <v>4672450888</v>
      </c>
      <c r="M88" s="39">
        <v>733795442</v>
      </c>
      <c r="N88" s="39">
        <v>1691990745</v>
      </c>
      <c r="O88" s="39">
        <v>32.24</v>
      </c>
    </row>
    <row r="89" spans="1:15" x14ac:dyDescent="0.25">
      <c r="A89" t="s">
        <v>2517</v>
      </c>
      <c r="B89" t="s">
        <v>2516</v>
      </c>
      <c r="C89" s="24" t="s">
        <v>2515</v>
      </c>
      <c r="D89" s="24" t="s">
        <v>2514</v>
      </c>
      <c r="E89" s="39">
        <v>4701025000</v>
      </c>
      <c r="G89" s="39">
        <v>546404240</v>
      </c>
      <c r="H89" s="39">
        <v>5247429240</v>
      </c>
      <c r="I89" s="39">
        <v>0</v>
      </c>
      <c r="J89" s="39">
        <v>5247429240</v>
      </c>
      <c r="K89" s="39">
        <v>75856900</v>
      </c>
      <c r="L89" s="39">
        <v>4672450888</v>
      </c>
      <c r="M89" s="39">
        <v>733795442</v>
      </c>
      <c r="N89" s="39">
        <v>1691990745</v>
      </c>
      <c r="O89" s="39">
        <v>32.24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opLeftCell="A59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8.85546875" style="39" bestFit="1" customWidth="1"/>
    <col min="6" max="6" width="11.42578125" style="39"/>
    <col min="7" max="7" width="17.85546875" style="39" bestFit="1" customWidth="1"/>
    <col min="8" max="8" width="18.85546875" style="39" bestFit="1" customWidth="1"/>
    <col min="9" max="9" width="5" style="39" bestFit="1" customWidth="1"/>
    <col min="10" max="10" width="18.85546875" style="39" bestFit="1" customWidth="1"/>
    <col min="11" max="11" width="16.85546875" style="39" bestFit="1" customWidth="1"/>
    <col min="12" max="12" width="18.85546875" style="39" bestFit="1" customWidth="1"/>
    <col min="13" max="13" width="16.85546875" style="39" bestFit="1" customWidth="1"/>
    <col min="14" max="14" width="17.85546875" style="39" bestFit="1" customWidth="1"/>
    <col min="15" max="15" width="8" style="39" bestFit="1" customWidth="1"/>
  </cols>
  <sheetData>
    <row r="1" spans="1:15" x14ac:dyDescent="0.25">
      <c r="A1" t="s">
        <v>2577</v>
      </c>
      <c r="B1" s="45"/>
      <c r="C1" s="24" t="s">
        <v>2579</v>
      </c>
    </row>
    <row r="2" spans="1:15" x14ac:dyDescent="0.25">
      <c r="A2" t="s">
        <v>2578</v>
      </c>
      <c r="B2" s="45"/>
      <c r="C2" s="24" t="s">
        <v>2577</v>
      </c>
    </row>
    <row r="3" spans="1:15" x14ac:dyDescent="0.25">
      <c r="A3">
        <v>96</v>
      </c>
      <c r="B3" s="45"/>
      <c r="C3" s="24" t="s">
        <v>2576</v>
      </c>
    </row>
    <row r="4" spans="1:15" x14ac:dyDescent="0.25">
      <c r="B4" s="45"/>
      <c r="C4" s="49" t="s">
        <v>315</v>
      </c>
    </row>
    <row r="5" spans="1:15" x14ac:dyDescent="0.25">
      <c r="B5" s="45"/>
      <c r="C5" s="48">
        <v>96</v>
      </c>
      <c r="D5" s="4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x14ac:dyDescent="0.25">
      <c r="B6" s="45"/>
      <c r="C6" t="str">
        <f>MID(17:17,1,1)</f>
        <v>3</v>
      </c>
    </row>
    <row r="7" spans="1:15" x14ac:dyDescent="0.25">
      <c r="B7" s="45"/>
      <c r="C7" s="24"/>
      <c r="D7" t="str">
        <f>MID(C1,FIND("Mes =",C1,1)+5,3)</f>
        <v xml:space="preserve"> 9 </v>
      </c>
      <c r="E7" s="39" t="str">
        <f>MID(C1,FIND("Entidad =",C1,1)+10,3)</f>
        <v>227</v>
      </c>
      <c r="F7" s="39" t="str">
        <f>MID(C1,FIND("Ejecutora =",C1,1)+12,2)</f>
        <v>01</v>
      </c>
      <c r="H7" s="39" t="s">
        <v>1573</v>
      </c>
      <c r="I7" s="39" t="s">
        <v>1872</v>
      </c>
    </row>
    <row r="8" spans="1:15" x14ac:dyDescent="0.25">
      <c r="B8" s="45"/>
      <c r="C8" s="24"/>
      <c r="D8" t="s">
        <v>2575</v>
      </c>
    </row>
    <row r="9" spans="1:15" x14ac:dyDescent="0.25">
      <c r="B9" s="45"/>
      <c r="C9" s="24"/>
    </row>
    <row r="10" spans="1:15" x14ac:dyDescent="0.25">
      <c r="B10" s="45"/>
      <c r="C10" s="24"/>
    </row>
    <row r="11" spans="1:15" x14ac:dyDescent="0.25">
      <c r="B11" s="45"/>
      <c r="C11" s="24"/>
    </row>
    <row r="12" spans="1:15" ht="90" x14ac:dyDescent="0.25">
      <c r="A12" t="s">
        <v>304</v>
      </c>
      <c r="B12" s="44" t="s">
        <v>303</v>
      </c>
      <c r="C12" s="43" t="s">
        <v>302</v>
      </c>
      <c r="D12" s="42" t="s">
        <v>301</v>
      </c>
      <c r="E12" s="41" t="s">
        <v>300</v>
      </c>
      <c r="F12" s="40" t="s">
        <v>299</v>
      </c>
      <c r="G12" s="41" t="s">
        <v>298</v>
      </c>
      <c r="H12" s="40" t="s">
        <v>297</v>
      </c>
      <c r="I12" s="40" t="s">
        <v>296</v>
      </c>
      <c r="J12" s="40" t="s">
        <v>295</v>
      </c>
      <c r="K12" s="40" t="s">
        <v>294</v>
      </c>
      <c r="L12" s="41" t="s">
        <v>293</v>
      </c>
      <c r="M12" s="40" t="s">
        <v>292</v>
      </c>
      <c r="N12" s="41" t="s">
        <v>291</v>
      </c>
      <c r="O12" s="40" t="s">
        <v>290</v>
      </c>
    </row>
    <row r="13" spans="1:15" x14ac:dyDescent="0.25">
      <c r="C13" s="24"/>
    </row>
    <row r="14" spans="1:15" x14ac:dyDescent="0.25">
      <c r="A14" t="s">
        <v>2550</v>
      </c>
      <c r="B14" t="s">
        <v>275</v>
      </c>
      <c r="C14" s="24" t="s">
        <v>274</v>
      </c>
      <c r="D14" s="24" t="s">
        <v>499</v>
      </c>
      <c r="E14" s="39">
        <v>224118011000</v>
      </c>
      <c r="G14" s="39">
        <v>0</v>
      </c>
      <c r="H14" s="39">
        <v>224118011000</v>
      </c>
      <c r="I14" s="39">
        <v>0</v>
      </c>
      <c r="J14" s="39">
        <v>224118011000</v>
      </c>
      <c r="K14" s="39">
        <v>5132073252</v>
      </c>
      <c r="L14" s="39">
        <v>135145000019</v>
      </c>
      <c r="M14" s="39">
        <v>7557782866</v>
      </c>
      <c r="N14" s="39">
        <v>75216077002</v>
      </c>
      <c r="O14" s="39">
        <v>33.56</v>
      </c>
    </row>
    <row r="15" spans="1:15" x14ac:dyDescent="0.25">
      <c r="A15" t="s">
        <v>2550</v>
      </c>
      <c r="B15" t="s">
        <v>272</v>
      </c>
      <c r="C15" s="24" t="s">
        <v>498</v>
      </c>
      <c r="D15" s="24" t="s">
        <v>497</v>
      </c>
      <c r="E15" s="39">
        <v>17916762000</v>
      </c>
      <c r="G15" s="39">
        <v>0</v>
      </c>
      <c r="H15" s="39">
        <v>17916762000</v>
      </c>
      <c r="I15" s="39">
        <v>0</v>
      </c>
      <c r="J15" s="39">
        <v>17916762000</v>
      </c>
      <c r="K15" s="39">
        <v>938674464</v>
      </c>
      <c r="L15" s="39">
        <v>11575475297</v>
      </c>
      <c r="M15" s="39">
        <v>1069467032</v>
      </c>
      <c r="N15" s="39">
        <v>10587974935</v>
      </c>
      <c r="O15" s="39">
        <v>59.1</v>
      </c>
    </row>
    <row r="16" spans="1:15" x14ac:dyDescent="0.25">
      <c r="A16" t="s">
        <v>2550</v>
      </c>
      <c r="B16" t="s">
        <v>269</v>
      </c>
      <c r="C16" s="24" t="s">
        <v>496</v>
      </c>
      <c r="D16" s="24" t="s">
        <v>495</v>
      </c>
      <c r="E16" s="39">
        <v>14328262000</v>
      </c>
      <c r="G16" s="39">
        <v>-61376000</v>
      </c>
      <c r="H16" s="39">
        <v>14266886000</v>
      </c>
      <c r="I16" s="39">
        <v>0</v>
      </c>
      <c r="J16" s="39">
        <v>14266886000</v>
      </c>
      <c r="K16" s="39">
        <v>854144550</v>
      </c>
      <c r="L16" s="39">
        <v>8945727706</v>
      </c>
      <c r="M16" s="39">
        <v>880598085</v>
      </c>
      <c r="N16" s="39">
        <v>8795907904</v>
      </c>
      <c r="O16" s="39">
        <v>61.65</v>
      </c>
    </row>
    <row r="17" spans="1:15" x14ac:dyDescent="0.25">
      <c r="A17" t="s">
        <v>2550</v>
      </c>
      <c r="B17" t="s">
        <v>266</v>
      </c>
      <c r="C17" s="24" t="s">
        <v>494</v>
      </c>
      <c r="D17" s="24" t="s">
        <v>493</v>
      </c>
      <c r="E17" s="39">
        <v>7881404000</v>
      </c>
      <c r="G17" s="39">
        <v>-100476000</v>
      </c>
      <c r="H17" s="39">
        <v>7780928000</v>
      </c>
      <c r="I17" s="39">
        <v>0</v>
      </c>
      <c r="J17" s="39">
        <v>7780928000</v>
      </c>
      <c r="K17" s="39">
        <v>472314690</v>
      </c>
      <c r="L17" s="39">
        <v>5058132007</v>
      </c>
      <c r="M17" s="39">
        <v>472314690</v>
      </c>
      <c r="N17" s="39">
        <v>5058132007</v>
      </c>
      <c r="O17" s="39">
        <v>65.010000000000005</v>
      </c>
    </row>
    <row r="18" spans="1:15" x14ac:dyDescent="0.25">
      <c r="A18" t="s">
        <v>2550</v>
      </c>
      <c r="B18" t="s">
        <v>263</v>
      </c>
      <c r="C18" s="24" t="s">
        <v>492</v>
      </c>
      <c r="D18" s="24" t="s">
        <v>1570</v>
      </c>
      <c r="E18" s="39">
        <v>2651697000</v>
      </c>
      <c r="G18" s="39">
        <v>1500000</v>
      </c>
      <c r="H18" s="39">
        <v>2653197000</v>
      </c>
      <c r="I18" s="39">
        <v>0</v>
      </c>
      <c r="J18" s="39">
        <v>2653197000</v>
      </c>
      <c r="K18" s="39">
        <v>219436153</v>
      </c>
      <c r="L18" s="39">
        <v>1986506436</v>
      </c>
      <c r="M18" s="39">
        <v>219436153</v>
      </c>
      <c r="N18" s="39">
        <v>1986506436</v>
      </c>
      <c r="O18" s="39">
        <v>74.87</v>
      </c>
    </row>
    <row r="19" spans="1:15" x14ac:dyDescent="0.25">
      <c r="A19" t="s">
        <v>2550</v>
      </c>
      <c r="B19" t="s">
        <v>254</v>
      </c>
      <c r="C19" s="24" t="s">
        <v>1569</v>
      </c>
      <c r="D19" s="24" t="s">
        <v>1568</v>
      </c>
      <c r="E19" s="39">
        <v>266046000</v>
      </c>
      <c r="G19" s="39">
        <v>0</v>
      </c>
      <c r="H19" s="39">
        <v>266046000</v>
      </c>
      <c r="I19" s="39">
        <v>0</v>
      </c>
      <c r="J19" s="39">
        <v>266046000</v>
      </c>
      <c r="K19" s="39">
        <v>21099998</v>
      </c>
      <c r="L19" s="39">
        <v>197211341</v>
      </c>
      <c r="M19" s="39">
        <v>21099998</v>
      </c>
      <c r="N19" s="39">
        <v>197211341</v>
      </c>
      <c r="O19" s="39">
        <v>74.13</v>
      </c>
    </row>
    <row r="20" spans="1:15" x14ac:dyDescent="0.25">
      <c r="A20" t="s">
        <v>2550</v>
      </c>
      <c r="B20" t="s">
        <v>251</v>
      </c>
      <c r="C20" s="24" t="s">
        <v>1567</v>
      </c>
      <c r="D20" s="24" t="s">
        <v>1566</v>
      </c>
      <c r="E20" s="39">
        <v>605688000</v>
      </c>
      <c r="G20" s="39">
        <v>0</v>
      </c>
      <c r="H20" s="39">
        <v>605688000</v>
      </c>
      <c r="I20" s="39">
        <v>0</v>
      </c>
      <c r="J20" s="39">
        <v>605688000</v>
      </c>
      <c r="K20" s="39">
        <v>41670443</v>
      </c>
      <c r="L20" s="39">
        <v>331410017</v>
      </c>
      <c r="M20" s="39">
        <v>41670443</v>
      </c>
      <c r="N20" s="39">
        <v>331410017</v>
      </c>
      <c r="O20" s="39">
        <v>54.72</v>
      </c>
    </row>
    <row r="21" spans="1:15" x14ac:dyDescent="0.25">
      <c r="A21" t="s">
        <v>2550</v>
      </c>
      <c r="B21" t="s">
        <v>248</v>
      </c>
      <c r="C21" s="24" t="s">
        <v>488</v>
      </c>
      <c r="D21" s="24" t="s">
        <v>1907</v>
      </c>
      <c r="E21" s="39">
        <v>182140000</v>
      </c>
      <c r="G21" s="39">
        <v>0</v>
      </c>
      <c r="H21" s="39">
        <v>182140000</v>
      </c>
      <c r="I21" s="39">
        <v>0</v>
      </c>
      <c r="J21" s="39">
        <v>182140000</v>
      </c>
      <c r="K21" s="39">
        <v>12840622</v>
      </c>
      <c r="L21" s="39">
        <v>108930707</v>
      </c>
      <c r="M21" s="39">
        <v>12840622</v>
      </c>
      <c r="N21" s="39">
        <v>108930707</v>
      </c>
      <c r="O21" s="39">
        <v>59.81</v>
      </c>
    </row>
    <row r="22" spans="1:15" x14ac:dyDescent="0.25">
      <c r="A22" t="s">
        <v>2550</v>
      </c>
      <c r="B22" t="s">
        <v>245</v>
      </c>
      <c r="C22" s="24" t="s">
        <v>1906</v>
      </c>
      <c r="D22" s="24" t="s">
        <v>1905</v>
      </c>
      <c r="E22" s="39">
        <v>217051000</v>
      </c>
      <c r="G22" s="39">
        <v>0</v>
      </c>
      <c r="H22" s="39">
        <v>217051000</v>
      </c>
      <c r="I22" s="39">
        <v>0</v>
      </c>
      <c r="J22" s="39">
        <v>217051000</v>
      </c>
      <c r="K22" s="39">
        <v>15324582</v>
      </c>
      <c r="L22" s="39">
        <v>130359946</v>
      </c>
      <c r="M22" s="39">
        <v>15324582</v>
      </c>
      <c r="N22" s="39">
        <v>130359946</v>
      </c>
      <c r="O22" s="39">
        <v>60.06</v>
      </c>
    </row>
    <row r="23" spans="1:15" x14ac:dyDescent="0.25">
      <c r="A23" t="s">
        <v>2550</v>
      </c>
      <c r="B23" t="s">
        <v>486</v>
      </c>
      <c r="C23" s="24" t="s">
        <v>485</v>
      </c>
      <c r="D23" s="24" t="s">
        <v>1565</v>
      </c>
      <c r="E23" s="39">
        <v>88210000</v>
      </c>
      <c r="G23" s="39">
        <v>0</v>
      </c>
      <c r="H23" s="39">
        <v>88210000</v>
      </c>
      <c r="I23" s="39">
        <v>0</v>
      </c>
      <c r="J23" s="39">
        <v>88210000</v>
      </c>
      <c r="K23" s="39">
        <v>5658173</v>
      </c>
      <c r="L23" s="39">
        <v>73509338</v>
      </c>
      <c r="M23" s="39">
        <v>5658173</v>
      </c>
      <c r="N23" s="39">
        <v>73509338</v>
      </c>
      <c r="O23" s="39">
        <v>83.33</v>
      </c>
    </row>
    <row r="24" spans="1:15" x14ac:dyDescent="0.25">
      <c r="A24" t="s">
        <v>2550</v>
      </c>
      <c r="B24" t="s">
        <v>236</v>
      </c>
      <c r="C24" s="24" t="s">
        <v>479</v>
      </c>
      <c r="D24" s="24" t="s">
        <v>243</v>
      </c>
      <c r="E24" s="39">
        <v>829499000</v>
      </c>
      <c r="G24" s="39">
        <v>-80600000</v>
      </c>
      <c r="H24" s="39">
        <v>748899000</v>
      </c>
      <c r="I24" s="39">
        <v>0</v>
      </c>
      <c r="J24" s="39">
        <v>748899000</v>
      </c>
      <c r="K24" s="39">
        <v>0</v>
      </c>
      <c r="L24" s="39">
        <v>692942517</v>
      </c>
      <c r="M24" s="39">
        <v>0</v>
      </c>
      <c r="N24" s="39">
        <v>692942517</v>
      </c>
      <c r="O24" s="39">
        <v>92.53</v>
      </c>
    </row>
    <row r="25" spans="1:15" x14ac:dyDescent="0.25">
      <c r="A25" t="s">
        <v>2550</v>
      </c>
      <c r="B25" t="s">
        <v>230</v>
      </c>
      <c r="C25" s="24" t="s">
        <v>476</v>
      </c>
      <c r="D25" s="24" t="s">
        <v>482</v>
      </c>
      <c r="E25" s="39">
        <v>691296000</v>
      </c>
      <c r="G25" s="39">
        <v>-30772071</v>
      </c>
      <c r="H25" s="39">
        <v>660523929</v>
      </c>
      <c r="I25" s="39">
        <v>0</v>
      </c>
      <c r="J25" s="39">
        <v>660523929</v>
      </c>
      <c r="K25" s="39">
        <v>12730853</v>
      </c>
      <c r="L25" s="39">
        <v>15648264</v>
      </c>
      <c r="M25" s="39">
        <v>12730853</v>
      </c>
      <c r="N25" s="39">
        <v>15648264</v>
      </c>
      <c r="O25" s="39">
        <v>2.37</v>
      </c>
    </row>
    <row r="26" spans="1:15" x14ac:dyDescent="0.25">
      <c r="A26" t="s">
        <v>2550</v>
      </c>
      <c r="B26" t="s">
        <v>227</v>
      </c>
      <c r="C26" s="24" t="s">
        <v>1564</v>
      </c>
      <c r="D26" s="24" t="s">
        <v>480</v>
      </c>
      <c r="E26" s="39">
        <v>543615000</v>
      </c>
      <c r="G26" s="39">
        <v>0</v>
      </c>
      <c r="H26" s="39">
        <v>543615000</v>
      </c>
      <c r="I26" s="39">
        <v>0</v>
      </c>
      <c r="J26" s="39">
        <v>543615000</v>
      </c>
      <c r="K26" s="39">
        <v>20461064</v>
      </c>
      <c r="L26" s="39">
        <v>213231764</v>
      </c>
      <c r="M26" s="39">
        <v>20461064</v>
      </c>
      <c r="N26" s="39">
        <v>213231764</v>
      </c>
      <c r="O26" s="39">
        <v>39.22</v>
      </c>
    </row>
    <row r="27" spans="1:15" x14ac:dyDescent="0.25">
      <c r="A27" t="s">
        <v>2550</v>
      </c>
      <c r="B27" t="s">
        <v>474</v>
      </c>
      <c r="C27" s="24" t="s">
        <v>473</v>
      </c>
      <c r="D27" s="24" t="s">
        <v>1563</v>
      </c>
      <c r="E27" s="39">
        <v>725888000</v>
      </c>
      <c r="G27" s="39">
        <v>23100000</v>
      </c>
      <c r="H27" s="39">
        <v>748988000</v>
      </c>
      <c r="I27" s="39">
        <v>0</v>
      </c>
      <c r="J27" s="39">
        <v>748988000</v>
      </c>
      <c r="K27" s="39">
        <v>62292094</v>
      </c>
      <c r="L27" s="39">
        <v>559730313</v>
      </c>
      <c r="M27" s="39">
        <v>62292094</v>
      </c>
      <c r="N27" s="39">
        <v>559730313</v>
      </c>
      <c r="O27" s="39">
        <v>74.73</v>
      </c>
    </row>
    <row r="28" spans="1:15" x14ac:dyDescent="0.25">
      <c r="A28" t="s">
        <v>2550</v>
      </c>
      <c r="B28" t="s">
        <v>224</v>
      </c>
      <c r="C28" s="24" t="s">
        <v>1562</v>
      </c>
      <c r="D28" s="24" t="s">
        <v>1561</v>
      </c>
      <c r="E28" s="39">
        <v>328087000</v>
      </c>
      <c r="G28" s="39">
        <v>-23100000</v>
      </c>
      <c r="H28" s="39">
        <v>304987000</v>
      </c>
      <c r="I28" s="39">
        <v>0</v>
      </c>
      <c r="J28" s="39">
        <v>304987000</v>
      </c>
      <c r="K28" s="39">
        <v>19364928</v>
      </c>
      <c r="L28" s="39">
        <v>159637252</v>
      </c>
      <c r="M28" s="39">
        <v>19364928</v>
      </c>
      <c r="N28" s="39">
        <v>159637252</v>
      </c>
      <c r="O28" s="39">
        <v>52.34</v>
      </c>
    </row>
    <row r="29" spans="1:15" x14ac:dyDescent="0.25">
      <c r="A29" t="s">
        <v>2550</v>
      </c>
      <c r="B29" t="s">
        <v>1560</v>
      </c>
      <c r="C29" s="24" t="s">
        <v>1559</v>
      </c>
      <c r="D29" s="24" t="s">
        <v>1558</v>
      </c>
      <c r="E29" s="39">
        <v>1300000</v>
      </c>
      <c r="G29" s="39">
        <v>0</v>
      </c>
      <c r="H29" s="39">
        <v>1300000</v>
      </c>
      <c r="I29" s="39">
        <v>0</v>
      </c>
      <c r="J29" s="39">
        <v>1300000</v>
      </c>
      <c r="K29" s="39">
        <v>108468</v>
      </c>
      <c r="L29" s="39">
        <v>936281</v>
      </c>
      <c r="M29" s="39">
        <v>108468</v>
      </c>
      <c r="N29" s="39">
        <v>936281</v>
      </c>
      <c r="O29" s="39">
        <v>72.02</v>
      </c>
    </row>
    <row r="30" spans="1:15" x14ac:dyDescent="0.25">
      <c r="A30" t="s">
        <v>2550</v>
      </c>
      <c r="B30" t="s">
        <v>1557</v>
      </c>
      <c r="C30" s="24" t="s">
        <v>1556</v>
      </c>
      <c r="D30" s="24" t="s">
        <v>475</v>
      </c>
      <c r="E30" s="39">
        <v>0</v>
      </c>
      <c r="G30" s="39">
        <v>9396071</v>
      </c>
      <c r="H30" s="39">
        <v>9396071</v>
      </c>
      <c r="I30" s="39">
        <v>0</v>
      </c>
      <c r="J30" s="39">
        <v>9396071</v>
      </c>
      <c r="K30" s="39">
        <v>0</v>
      </c>
      <c r="L30" s="39">
        <v>9396071</v>
      </c>
      <c r="M30" s="39">
        <v>0</v>
      </c>
      <c r="N30" s="39">
        <v>9396071</v>
      </c>
      <c r="O30" s="39">
        <v>1000</v>
      </c>
    </row>
    <row r="31" spans="1:15" x14ac:dyDescent="0.25">
      <c r="A31" t="s">
        <v>2550</v>
      </c>
      <c r="B31" t="s">
        <v>1973</v>
      </c>
      <c r="C31" s="24" t="s">
        <v>1972</v>
      </c>
      <c r="D31" s="24" t="s">
        <v>1971</v>
      </c>
      <c r="E31" s="39">
        <v>689114000</v>
      </c>
      <c r="G31" s="39">
        <v>0</v>
      </c>
      <c r="H31" s="39">
        <v>689114000</v>
      </c>
      <c r="I31" s="39">
        <v>0</v>
      </c>
      <c r="J31" s="39">
        <v>689114000</v>
      </c>
      <c r="K31" s="39">
        <v>40118116</v>
      </c>
      <c r="L31" s="39">
        <v>532137015</v>
      </c>
      <c r="M31" s="39">
        <v>40118116</v>
      </c>
      <c r="N31" s="39">
        <v>532137015</v>
      </c>
      <c r="O31" s="39">
        <v>77.22</v>
      </c>
    </row>
    <row r="32" spans="1:15" x14ac:dyDescent="0.25">
      <c r="A32" t="s">
        <v>2550</v>
      </c>
      <c r="B32" t="s">
        <v>2574</v>
      </c>
      <c r="C32" s="24" t="s">
        <v>2573</v>
      </c>
      <c r="D32" s="24" t="s">
        <v>2572</v>
      </c>
      <c r="E32" s="39">
        <v>487000000</v>
      </c>
      <c r="G32" s="39">
        <v>0</v>
      </c>
      <c r="H32" s="39">
        <v>487000000</v>
      </c>
      <c r="I32" s="39">
        <v>0</v>
      </c>
      <c r="J32" s="39">
        <v>487000000</v>
      </c>
      <c r="K32" s="39">
        <v>11769944</v>
      </c>
      <c r="L32" s="39">
        <v>379677010</v>
      </c>
      <c r="M32" s="39">
        <v>11769944</v>
      </c>
      <c r="N32" s="39">
        <v>379677010</v>
      </c>
      <c r="O32" s="39">
        <v>77.959999999999994</v>
      </c>
    </row>
    <row r="33" spans="1:15" x14ac:dyDescent="0.25">
      <c r="A33" t="s">
        <v>2550</v>
      </c>
      <c r="B33" t="s">
        <v>1970</v>
      </c>
      <c r="C33" s="24" t="s">
        <v>1969</v>
      </c>
      <c r="D33" s="24" t="s">
        <v>1440</v>
      </c>
      <c r="E33" s="39">
        <v>202114000</v>
      </c>
      <c r="G33" s="39">
        <v>0</v>
      </c>
      <c r="H33" s="39">
        <v>202114000</v>
      </c>
      <c r="I33" s="39">
        <v>0</v>
      </c>
      <c r="J33" s="39">
        <v>202114000</v>
      </c>
      <c r="K33" s="39">
        <v>28348172</v>
      </c>
      <c r="L33" s="39">
        <v>152460005</v>
      </c>
      <c r="M33" s="39">
        <v>28348172</v>
      </c>
      <c r="N33" s="39">
        <v>152460005</v>
      </c>
      <c r="O33" s="39">
        <v>75.430000000000007</v>
      </c>
    </row>
    <row r="34" spans="1:15" x14ac:dyDescent="0.25">
      <c r="A34" t="s">
        <v>2550</v>
      </c>
      <c r="B34" t="s">
        <v>1555</v>
      </c>
      <c r="C34" s="24" t="s">
        <v>1554</v>
      </c>
      <c r="D34" s="24" t="s">
        <v>1553</v>
      </c>
      <c r="E34" s="39">
        <v>26198000</v>
      </c>
      <c r="G34" s="39">
        <v>0</v>
      </c>
      <c r="H34" s="39">
        <v>26198000</v>
      </c>
      <c r="I34" s="39">
        <v>0</v>
      </c>
      <c r="J34" s="39">
        <v>26198000</v>
      </c>
      <c r="K34" s="39">
        <v>1209196</v>
      </c>
      <c r="L34" s="39">
        <v>11393080</v>
      </c>
      <c r="M34" s="39">
        <v>1209196</v>
      </c>
      <c r="N34" s="39">
        <v>11393080</v>
      </c>
      <c r="O34" s="39">
        <v>43.49</v>
      </c>
    </row>
    <row r="35" spans="1:15" x14ac:dyDescent="0.25">
      <c r="A35" t="s">
        <v>2550</v>
      </c>
      <c r="B35" t="s">
        <v>1552</v>
      </c>
      <c r="C35" s="24" t="s">
        <v>1551</v>
      </c>
      <c r="D35" s="24" t="s">
        <v>1550</v>
      </c>
      <c r="E35" s="39">
        <v>35575000</v>
      </c>
      <c r="G35" s="39">
        <v>0</v>
      </c>
      <c r="H35" s="39">
        <v>35575000</v>
      </c>
      <c r="I35" s="39">
        <v>0</v>
      </c>
      <c r="J35" s="39">
        <v>35575000</v>
      </c>
      <c r="K35" s="39">
        <v>0</v>
      </c>
      <c r="L35" s="39">
        <v>35151665</v>
      </c>
      <c r="M35" s="39">
        <v>0</v>
      </c>
      <c r="N35" s="39">
        <v>35151665</v>
      </c>
      <c r="O35" s="39">
        <v>98.81</v>
      </c>
    </row>
    <row r="36" spans="1:15" x14ac:dyDescent="0.25">
      <c r="A36" t="s">
        <v>2550</v>
      </c>
      <c r="B36" t="s">
        <v>221</v>
      </c>
      <c r="C36" s="24" t="s">
        <v>471</v>
      </c>
      <c r="D36" s="24" t="s">
        <v>470</v>
      </c>
      <c r="E36" s="39">
        <v>2441501000</v>
      </c>
      <c r="G36" s="39">
        <v>50000000</v>
      </c>
      <c r="H36" s="39">
        <v>2491501000</v>
      </c>
      <c r="I36" s="39">
        <v>0</v>
      </c>
      <c r="J36" s="39">
        <v>2491501000</v>
      </c>
      <c r="K36" s="39">
        <v>148132823</v>
      </c>
      <c r="L36" s="39">
        <v>1624408847</v>
      </c>
      <c r="M36" s="39">
        <v>174586358</v>
      </c>
      <c r="N36" s="39">
        <v>1474589045</v>
      </c>
      <c r="O36" s="39">
        <v>59.18</v>
      </c>
    </row>
    <row r="37" spans="1:15" x14ac:dyDescent="0.25">
      <c r="A37" t="s">
        <v>2550</v>
      </c>
      <c r="B37" t="s">
        <v>2571</v>
      </c>
      <c r="C37" s="24" t="s">
        <v>2570</v>
      </c>
      <c r="D37" s="24" t="s">
        <v>2569</v>
      </c>
      <c r="E37" s="39">
        <v>2092901000</v>
      </c>
      <c r="G37" s="39">
        <v>0</v>
      </c>
      <c r="H37" s="39">
        <v>2092901000</v>
      </c>
      <c r="I37" s="39">
        <v>0</v>
      </c>
      <c r="J37" s="39">
        <v>2092901000</v>
      </c>
      <c r="K37" s="39">
        <v>147982823</v>
      </c>
      <c r="L37" s="39">
        <v>1342514167</v>
      </c>
      <c r="M37" s="39">
        <v>147982823</v>
      </c>
      <c r="N37" s="39">
        <v>1342514167</v>
      </c>
      <c r="O37" s="39">
        <v>64.150000000000006</v>
      </c>
    </row>
    <row r="38" spans="1:15" x14ac:dyDescent="0.25">
      <c r="A38" t="s">
        <v>2550</v>
      </c>
      <c r="B38" t="s">
        <v>218</v>
      </c>
      <c r="C38" s="24" t="s">
        <v>469</v>
      </c>
      <c r="D38" s="24" t="s">
        <v>216</v>
      </c>
      <c r="E38" s="39">
        <v>216300000</v>
      </c>
      <c r="G38" s="39">
        <v>0</v>
      </c>
      <c r="H38" s="39">
        <v>216300000</v>
      </c>
      <c r="I38" s="39">
        <v>0</v>
      </c>
      <c r="J38" s="39">
        <v>216300000</v>
      </c>
      <c r="K38" s="39">
        <v>150000</v>
      </c>
      <c r="L38" s="39">
        <v>140467040</v>
      </c>
      <c r="M38" s="39">
        <v>9464630</v>
      </c>
      <c r="N38" s="39">
        <v>46453144</v>
      </c>
      <c r="O38" s="39">
        <v>21.48</v>
      </c>
    </row>
    <row r="39" spans="1:15" x14ac:dyDescent="0.25">
      <c r="A39" t="s">
        <v>2550</v>
      </c>
      <c r="B39" t="s">
        <v>1549</v>
      </c>
      <c r="C39" s="24" t="s">
        <v>1548</v>
      </c>
      <c r="D39" s="24" t="s">
        <v>1547</v>
      </c>
      <c r="E39" s="39">
        <v>216300000</v>
      </c>
      <c r="G39" s="39">
        <v>0</v>
      </c>
      <c r="H39" s="39">
        <v>216300000</v>
      </c>
      <c r="I39" s="39">
        <v>0</v>
      </c>
      <c r="J39" s="39">
        <v>216300000</v>
      </c>
      <c r="K39" s="39">
        <v>150000</v>
      </c>
      <c r="L39" s="39">
        <v>140467040</v>
      </c>
      <c r="M39" s="39">
        <v>9464630</v>
      </c>
      <c r="N39" s="39">
        <v>46453144</v>
      </c>
      <c r="O39" s="39">
        <v>21.48</v>
      </c>
    </row>
    <row r="40" spans="1:15" x14ac:dyDescent="0.25">
      <c r="A40" t="s">
        <v>2550</v>
      </c>
      <c r="B40" t="s">
        <v>468</v>
      </c>
      <c r="C40" s="24" t="s">
        <v>467</v>
      </c>
      <c r="D40" s="24" t="s">
        <v>1904</v>
      </c>
      <c r="E40" s="39">
        <v>132300000</v>
      </c>
      <c r="G40" s="39">
        <v>50000000</v>
      </c>
      <c r="H40" s="39">
        <v>182300000</v>
      </c>
      <c r="I40" s="39">
        <v>0</v>
      </c>
      <c r="J40" s="39">
        <v>182300000</v>
      </c>
      <c r="K40" s="39">
        <v>0</v>
      </c>
      <c r="L40" s="39">
        <v>141427640</v>
      </c>
      <c r="M40" s="39">
        <v>17138905</v>
      </c>
      <c r="N40" s="39">
        <v>85621734</v>
      </c>
      <c r="O40" s="39">
        <v>46.97</v>
      </c>
    </row>
    <row r="41" spans="1:15" x14ac:dyDescent="0.25">
      <c r="A41" t="s">
        <v>2550</v>
      </c>
      <c r="B41" t="s">
        <v>212</v>
      </c>
      <c r="C41" s="24" t="s">
        <v>463</v>
      </c>
      <c r="D41" s="24" t="s">
        <v>1546</v>
      </c>
      <c r="E41" s="39">
        <v>4005357000</v>
      </c>
      <c r="G41" s="39">
        <v>-10900000</v>
      </c>
      <c r="H41" s="39">
        <v>3994457000</v>
      </c>
      <c r="I41" s="39">
        <v>0</v>
      </c>
      <c r="J41" s="39">
        <v>3994457000</v>
      </c>
      <c r="K41" s="39">
        <v>233697037</v>
      </c>
      <c r="L41" s="39">
        <v>2263186852</v>
      </c>
      <c r="M41" s="39">
        <v>233697037</v>
      </c>
      <c r="N41" s="39">
        <v>2263186852</v>
      </c>
      <c r="O41" s="39">
        <v>56.66</v>
      </c>
    </row>
    <row r="42" spans="1:15" x14ac:dyDescent="0.25">
      <c r="A42" t="s">
        <v>2550</v>
      </c>
      <c r="B42" t="s">
        <v>209</v>
      </c>
      <c r="C42" s="24" t="s">
        <v>461</v>
      </c>
      <c r="D42" s="24" t="s">
        <v>207</v>
      </c>
      <c r="E42" s="39">
        <v>1877058000</v>
      </c>
      <c r="G42" s="39">
        <v>9500000</v>
      </c>
      <c r="H42" s="39">
        <v>1886558000</v>
      </c>
      <c r="I42" s="39">
        <v>0</v>
      </c>
      <c r="J42" s="39">
        <v>1886558000</v>
      </c>
      <c r="K42" s="39">
        <v>122788907</v>
      </c>
      <c r="L42" s="39">
        <v>1118801639</v>
      </c>
      <c r="M42" s="39">
        <v>122788907</v>
      </c>
      <c r="N42" s="39">
        <v>1118801639</v>
      </c>
      <c r="O42" s="39">
        <v>59.3</v>
      </c>
    </row>
    <row r="43" spans="1:15" x14ac:dyDescent="0.25">
      <c r="A43" t="s">
        <v>2550</v>
      </c>
      <c r="B43" t="s">
        <v>206</v>
      </c>
      <c r="C43" s="24" t="s">
        <v>460</v>
      </c>
      <c r="D43" s="24" t="s">
        <v>1545</v>
      </c>
      <c r="E43" s="39">
        <v>290599000</v>
      </c>
      <c r="G43" s="39">
        <v>0</v>
      </c>
      <c r="H43" s="39">
        <v>290599000</v>
      </c>
      <c r="I43" s="39">
        <v>0</v>
      </c>
      <c r="J43" s="39">
        <v>290599000</v>
      </c>
      <c r="K43" s="39">
        <v>8422005</v>
      </c>
      <c r="L43" s="39">
        <v>173432449</v>
      </c>
      <c r="M43" s="39">
        <v>8422005</v>
      </c>
      <c r="N43" s="39">
        <v>173432449</v>
      </c>
      <c r="O43" s="39">
        <v>59.68</v>
      </c>
    </row>
    <row r="44" spans="1:15" x14ac:dyDescent="0.25">
      <c r="A44" t="s">
        <v>2550</v>
      </c>
      <c r="B44" t="s">
        <v>203</v>
      </c>
      <c r="C44" s="24" t="s">
        <v>459</v>
      </c>
      <c r="D44" s="24" t="s">
        <v>201</v>
      </c>
      <c r="E44" s="39">
        <v>354883000</v>
      </c>
      <c r="G44" s="39">
        <v>0</v>
      </c>
      <c r="H44" s="39">
        <v>354883000</v>
      </c>
      <c r="I44" s="39">
        <v>0</v>
      </c>
      <c r="J44" s="39">
        <v>354883000</v>
      </c>
      <c r="K44" s="39">
        <v>26350200</v>
      </c>
      <c r="L44" s="39">
        <v>209087000</v>
      </c>
      <c r="M44" s="39">
        <v>26350200</v>
      </c>
      <c r="N44" s="39">
        <v>209087000</v>
      </c>
      <c r="O44" s="39">
        <v>58.92</v>
      </c>
    </row>
    <row r="45" spans="1:15" x14ac:dyDescent="0.25">
      <c r="A45" t="s">
        <v>2550</v>
      </c>
      <c r="B45" t="s">
        <v>200</v>
      </c>
      <c r="C45" s="24" t="s">
        <v>458</v>
      </c>
      <c r="D45" s="24" t="s">
        <v>457</v>
      </c>
      <c r="E45" s="39">
        <v>574586000</v>
      </c>
      <c r="G45" s="39">
        <v>0</v>
      </c>
      <c r="H45" s="39">
        <v>574586000</v>
      </c>
      <c r="I45" s="39">
        <v>0</v>
      </c>
      <c r="J45" s="39">
        <v>574586000</v>
      </c>
      <c r="K45" s="39">
        <v>46315593</v>
      </c>
      <c r="L45" s="39">
        <v>363874565</v>
      </c>
      <c r="M45" s="39">
        <v>46315593</v>
      </c>
      <c r="N45" s="39">
        <v>363874565</v>
      </c>
      <c r="O45" s="39">
        <v>63.33</v>
      </c>
    </row>
    <row r="46" spans="1:15" x14ac:dyDescent="0.25">
      <c r="A46" t="s">
        <v>2550</v>
      </c>
      <c r="B46" t="s">
        <v>456</v>
      </c>
      <c r="C46" s="24" t="s">
        <v>455</v>
      </c>
      <c r="D46" s="24" t="s">
        <v>454</v>
      </c>
      <c r="E46" s="39">
        <v>323405000</v>
      </c>
      <c r="G46" s="39">
        <v>0</v>
      </c>
      <c r="H46" s="39">
        <v>323405000</v>
      </c>
      <c r="I46" s="39">
        <v>0</v>
      </c>
      <c r="J46" s="39">
        <v>323405000</v>
      </c>
      <c r="K46" s="39">
        <v>20507869</v>
      </c>
      <c r="L46" s="39">
        <v>164015145</v>
      </c>
      <c r="M46" s="39">
        <v>20507869</v>
      </c>
      <c r="N46" s="39">
        <v>164015145</v>
      </c>
      <c r="O46" s="39">
        <v>50.72</v>
      </c>
    </row>
    <row r="47" spans="1:15" x14ac:dyDescent="0.25">
      <c r="A47" t="s">
        <v>2550</v>
      </c>
      <c r="B47" t="s">
        <v>197</v>
      </c>
      <c r="C47" s="24" t="s">
        <v>453</v>
      </c>
      <c r="D47" s="24" t="s">
        <v>1544</v>
      </c>
      <c r="E47" s="39">
        <v>333585000</v>
      </c>
      <c r="G47" s="39">
        <v>9500000</v>
      </c>
      <c r="H47" s="39">
        <v>343085000</v>
      </c>
      <c r="I47" s="39">
        <v>0</v>
      </c>
      <c r="J47" s="39">
        <v>343085000</v>
      </c>
      <c r="K47" s="39">
        <v>21193240</v>
      </c>
      <c r="L47" s="39">
        <v>208392480</v>
      </c>
      <c r="M47" s="39">
        <v>21193240</v>
      </c>
      <c r="N47" s="39">
        <v>208392480</v>
      </c>
      <c r="O47" s="39">
        <v>60.74</v>
      </c>
    </row>
    <row r="48" spans="1:15" x14ac:dyDescent="0.25">
      <c r="A48" t="s">
        <v>2550</v>
      </c>
      <c r="B48" t="s">
        <v>194</v>
      </c>
      <c r="C48" s="24" t="s">
        <v>451</v>
      </c>
      <c r="D48" s="24" t="s">
        <v>1543</v>
      </c>
      <c r="E48" s="39">
        <v>2128299000</v>
      </c>
      <c r="G48" s="39">
        <v>-20400000</v>
      </c>
      <c r="H48" s="39">
        <v>2107899000</v>
      </c>
      <c r="I48" s="39">
        <v>0</v>
      </c>
      <c r="J48" s="39">
        <v>2107899000</v>
      </c>
      <c r="K48" s="39">
        <v>110908130</v>
      </c>
      <c r="L48" s="39">
        <v>1144385213</v>
      </c>
      <c r="M48" s="39">
        <v>110908130</v>
      </c>
      <c r="N48" s="39">
        <v>1144385213</v>
      </c>
      <c r="O48" s="39">
        <v>54.29</v>
      </c>
    </row>
    <row r="49" spans="1:15" x14ac:dyDescent="0.25">
      <c r="A49" t="s">
        <v>2550</v>
      </c>
      <c r="B49" t="s">
        <v>191</v>
      </c>
      <c r="C49" s="24" t="s">
        <v>450</v>
      </c>
      <c r="D49" s="24" t="s">
        <v>1542</v>
      </c>
      <c r="E49" s="39">
        <v>1249256000</v>
      </c>
      <c r="G49" s="39">
        <v>-50000000</v>
      </c>
      <c r="H49" s="39">
        <v>1199256000</v>
      </c>
      <c r="I49" s="39">
        <v>0</v>
      </c>
      <c r="J49" s="39">
        <v>1199256000</v>
      </c>
      <c r="K49" s="39">
        <v>34338115</v>
      </c>
      <c r="L49" s="39">
        <v>561623376</v>
      </c>
      <c r="M49" s="39">
        <v>34338115</v>
      </c>
      <c r="N49" s="39">
        <v>561623376</v>
      </c>
      <c r="O49" s="39">
        <v>46.83</v>
      </c>
    </row>
    <row r="50" spans="1:15" x14ac:dyDescent="0.25">
      <c r="A50" t="s">
        <v>2550</v>
      </c>
      <c r="B50" t="s">
        <v>188</v>
      </c>
      <c r="C50" s="24" t="s">
        <v>449</v>
      </c>
      <c r="D50" s="24" t="s">
        <v>1541</v>
      </c>
      <c r="E50" s="39">
        <v>456296000</v>
      </c>
      <c r="G50" s="39">
        <v>15000000</v>
      </c>
      <c r="H50" s="39">
        <v>471296000</v>
      </c>
      <c r="I50" s="39">
        <v>0</v>
      </c>
      <c r="J50" s="39">
        <v>471296000</v>
      </c>
      <c r="K50" s="39">
        <v>49766622</v>
      </c>
      <c r="L50" s="39">
        <v>314719922</v>
      </c>
      <c r="M50" s="39">
        <v>49766622</v>
      </c>
      <c r="N50" s="39">
        <v>314719922</v>
      </c>
      <c r="O50" s="39">
        <v>66.78</v>
      </c>
    </row>
    <row r="51" spans="1:15" x14ac:dyDescent="0.25">
      <c r="A51" t="s">
        <v>2550</v>
      </c>
      <c r="B51" t="s">
        <v>179</v>
      </c>
      <c r="C51" s="24" t="s">
        <v>443</v>
      </c>
      <c r="D51" s="24" t="s">
        <v>444</v>
      </c>
      <c r="E51" s="39">
        <v>250194000</v>
      </c>
      <c r="G51" s="39">
        <v>7000000</v>
      </c>
      <c r="H51" s="39">
        <v>257194000</v>
      </c>
      <c r="I51" s="39">
        <v>0</v>
      </c>
      <c r="J51" s="39">
        <v>257194000</v>
      </c>
      <c r="K51" s="39">
        <v>15894930</v>
      </c>
      <c r="L51" s="39">
        <v>156294360</v>
      </c>
      <c r="M51" s="39">
        <v>15894930</v>
      </c>
      <c r="N51" s="39">
        <v>156294360</v>
      </c>
      <c r="O51" s="39">
        <v>60.77</v>
      </c>
    </row>
    <row r="52" spans="1:15" x14ac:dyDescent="0.25">
      <c r="A52" t="s">
        <v>2550</v>
      </c>
      <c r="B52" t="s">
        <v>1540</v>
      </c>
      <c r="C52" s="24" t="s">
        <v>1539</v>
      </c>
      <c r="D52" s="24" t="s">
        <v>442</v>
      </c>
      <c r="E52" s="39">
        <v>166795000</v>
      </c>
      <c r="G52" s="39">
        <v>5000000</v>
      </c>
      <c r="H52" s="39">
        <v>171795000</v>
      </c>
      <c r="I52" s="39">
        <v>0</v>
      </c>
      <c r="J52" s="39">
        <v>171795000</v>
      </c>
      <c r="K52" s="39">
        <v>10596620</v>
      </c>
      <c r="L52" s="39">
        <v>104196240</v>
      </c>
      <c r="M52" s="39">
        <v>10596620</v>
      </c>
      <c r="N52" s="39">
        <v>104196240</v>
      </c>
      <c r="O52" s="39">
        <v>60.65</v>
      </c>
    </row>
    <row r="53" spans="1:15" x14ac:dyDescent="0.25">
      <c r="A53" t="s">
        <v>2550</v>
      </c>
      <c r="B53" t="s">
        <v>1538</v>
      </c>
      <c r="C53" s="24" t="s">
        <v>1537</v>
      </c>
      <c r="D53" s="24" t="s">
        <v>1536</v>
      </c>
      <c r="E53" s="39">
        <v>5758000</v>
      </c>
      <c r="G53" s="39">
        <v>2600000</v>
      </c>
      <c r="H53" s="39">
        <v>8358000</v>
      </c>
      <c r="I53" s="39">
        <v>0</v>
      </c>
      <c r="J53" s="39">
        <v>8358000</v>
      </c>
      <c r="K53" s="39">
        <v>311843</v>
      </c>
      <c r="L53" s="39">
        <v>7551315</v>
      </c>
      <c r="M53" s="39">
        <v>311843</v>
      </c>
      <c r="N53" s="39">
        <v>7551315</v>
      </c>
      <c r="O53" s="39">
        <v>90.35</v>
      </c>
    </row>
    <row r="54" spans="1:15" x14ac:dyDescent="0.25">
      <c r="A54" t="s">
        <v>2550</v>
      </c>
      <c r="B54" t="s">
        <v>176</v>
      </c>
      <c r="C54" s="24" t="s">
        <v>441</v>
      </c>
      <c r="D54" s="24" t="s">
        <v>440</v>
      </c>
      <c r="E54" s="39">
        <v>3588500000</v>
      </c>
      <c r="G54" s="39">
        <v>42267342</v>
      </c>
      <c r="H54" s="39">
        <v>3630767342</v>
      </c>
      <c r="I54" s="39">
        <v>0</v>
      </c>
      <c r="J54" s="39">
        <v>3630767342</v>
      </c>
      <c r="K54" s="39">
        <v>83824914</v>
      </c>
      <c r="L54" s="39">
        <v>2611174833</v>
      </c>
      <c r="M54" s="39">
        <v>188163947</v>
      </c>
      <c r="N54" s="39">
        <v>1773494273</v>
      </c>
      <c r="O54" s="39">
        <v>48.85</v>
      </c>
    </row>
    <row r="55" spans="1:15" x14ac:dyDescent="0.25">
      <c r="A55" t="s">
        <v>2550</v>
      </c>
      <c r="B55" t="s">
        <v>173</v>
      </c>
      <c r="C55" s="24" t="s">
        <v>439</v>
      </c>
      <c r="D55" s="24" t="s">
        <v>1535</v>
      </c>
      <c r="E55" s="39">
        <v>395500000</v>
      </c>
      <c r="G55" s="39">
        <v>-3663358</v>
      </c>
      <c r="H55" s="39">
        <v>391836642</v>
      </c>
      <c r="I55" s="39">
        <v>0</v>
      </c>
      <c r="J55" s="39">
        <v>391836642</v>
      </c>
      <c r="K55" s="39">
        <v>8697787</v>
      </c>
      <c r="L55" s="39">
        <v>142192387</v>
      </c>
      <c r="M55" s="39">
        <v>62670049</v>
      </c>
      <c r="N55" s="39">
        <v>89346233</v>
      </c>
      <c r="O55" s="39">
        <v>22.8</v>
      </c>
    </row>
    <row r="56" spans="1:15" x14ac:dyDescent="0.25">
      <c r="A56" t="s">
        <v>2550</v>
      </c>
      <c r="B56" t="s">
        <v>170</v>
      </c>
      <c r="C56" s="24" t="s">
        <v>1724</v>
      </c>
      <c r="D56" s="24" t="s">
        <v>1723</v>
      </c>
      <c r="E56" s="39">
        <v>168000000</v>
      </c>
      <c r="G56" s="39">
        <v>0</v>
      </c>
      <c r="H56" s="39">
        <v>168000000</v>
      </c>
      <c r="I56" s="39">
        <v>0</v>
      </c>
      <c r="J56" s="39">
        <v>168000000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</row>
    <row r="57" spans="1:15" x14ac:dyDescent="0.25">
      <c r="A57" t="s">
        <v>2550</v>
      </c>
      <c r="B57" t="s">
        <v>167</v>
      </c>
      <c r="C57" s="24" t="s">
        <v>437</v>
      </c>
      <c r="D57" s="24" t="s">
        <v>434</v>
      </c>
      <c r="E57" s="39">
        <v>138000000</v>
      </c>
      <c r="G57" s="39">
        <v>-3663358</v>
      </c>
      <c r="H57" s="39">
        <v>134336642</v>
      </c>
      <c r="I57" s="39">
        <v>0</v>
      </c>
      <c r="J57" s="39">
        <v>134336642</v>
      </c>
      <c r="K57" s="39">
        <v>8680987</v>
      </c>
      <c r="L57" s="39">
        <v>82704274</v>
      </c>
      <c r="M57" s="39">
        <v>30508000</v>
      </c>
      <c r="N57" s="39">
        <v>41031287</v>
      </c>
      <c r="O57" s="39">
        <v>30.54</v>
      </c>
    </row>
    <row r="58" spans="1:15" x14ac:dyDescent="0.25">
      <c r="A58" t="s">
        <v>2550</v>
      </c>
      <c r="B58" t="s">
        <v>161</v>
      </c>
      <c r="C58" s="24" t="s">
        <v>433</v>
      </c>
      <c r="D58" s="24" t="s">
        <v>436</v>
      </c>
      <c r="E58" s="39">
        <v>87000000</v>
      </c>
      <c r="G58" s="39">
        <v>0</v>
      </c>
      <c r="H58" s="39">
        <v>87000000</v>
      </c>
      <c r="I58" s="39">
        <v>0</v>
      </c>
      <c r="J58" s="39">
        <v>87000000</v>
      </c>
      <c r="K58" s="39">
        <v>16800</v>
      </c>
      <c r="L58" s="39">
        <v>59488113</v>
      </c>
      <c r="M58" s="39">
        <v>32162049</v>
      </c>
      <c r="N58" s="39">
        <v>48314946</v>
      </c>
      <c r="O58" s="39">
        <v>55.53</v>
      </c>
    </row>
    <row r="59" spans="1:15" x14ac:dyDescent="0.25">
      <c r="A59" t="s">
        <v>2550</v>
      </c>
      <c r="B59" t="s">
        <v>431</v>
      </c>
      <c r="C59" s="24" t="s">
        <v>430</v>
      </c>
      <c r="D59" s="24" t="s">
        <v>429</v>
      </c>
      <c r="E59" s="39">
        <v>2500000</v>
      </c>
      <c r="G59" s="39">
        <v>0</v>
      </c>
      <c r="H59" s="39">
        <v>2500000</v>
      </c>
      <c r="I59" s="39">
        <v>0</v>
      </c>
      <c r="J59" s="39">
        <v>2500000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</row>
    <row r="60" spans="1:15" x14ac:dyDescent="0.25">
      <c r="A60" t="s">
        <v>2550</v>
      </c>
      <c r="B60" t="s">
        <v>158</v>
      </c>
      <c r="C60" s="24" t="s">
        <v>428</v>
      </c>
      <c r="D60" s="24" t="s">
        <v>1533</v>
      </c>
      <c r="E60" s="39">
        <v>3192000000</v>
      </c>
      <c r="G60" s="39">
        <v>24554700</v>
      </c>
      <c r="H60" s="39">
        <v>3216554700</v>
      </c>
      <c r="I60" s="39">
        <v>0</v>
      </c>
      <c r="J60" s="39">
        <v>3216554700</v>
      </c>
      <c r="K60" s="39">
        <v>70633647</v>
      </c>
      <c r="L60" s="39">
        <v>2447073666</v>
      </c>
      <c r="M60" s="39">
        <v>121000418</v>
      </c>
      <c r="N60" s="39">
        <v>1662239260</v>
      </c>
      <c r="O60" s="39">
        <v>51.68</v>
      </c>
    </row>
    <row r="61" spans="1:15" x14ac:dyDescent="0.25">
      <c r="A61" t="s">
        <v>2550</v>
      </c>
      <c r="B61" t="s">
        <v>152</v>
      </c>
      <c r="C61" s="24" t="s">
        <v>424</v>
      </c>
      <c r="D61" s="24" t="s">
        <v>1722</v>
      </c>
      <c r="E61" s="39">
        <v>0</v>
      </c>
      <c r="G61" s="39">
        <v>6353992</v>
      </c>
      <c r="H61" s="39">
        <v>6353992</v>
      </c>
      <c r="I61" s="39">
        <v>0</v>
      </c>
      <c r="J61" s="39">
        <v>6353992</v>
      </c>
      <c r="K61" s="39">
        <v>0</v>
      </c>
      <c r="L61" s="39">
        <v>3414296</v>
      </c>
      <c r="M61" s="39">
        <v>0</v>
      </c>
      <c r="N61" s="39">
        <v>3414296</v>
      </c>
      <c r="O61" s="39">
        <v>53.73</v>
      </c>
    </row>
    <row r="62" spans="1:15" x14ac:dyDescent="0.25">
      <c r="A62" t="s">
        <v>2550</v>
      </c>
      <c r="B62" t="s">
        <v>149</v>
      </c>
      <c r="C62" s="24" t="s">
        <v>422</v>
      </c>
      <c r="D62" s="24" t="s">
        <v>1532</v>
      </c>
      <c r="E62" s="39">
        <v>168000000</v>
      </c>
      <c r="G62" s="39">
        <v>-9827992</v>
      </c>
      <c r="H62" s="39">
        <v>158172008</v>
      </c>
      <c r="I62" s="39">
        <v>0</v>
      </c>
      <c r="J62" s="39">
        <v>158172008</v>
      </c>
      <c r="K62" s="39">
        <v>9328344</v>
      </c>
      <c r="L62" s="39">
        <v>46622470</v>
      </c>
      <c r="M62" s="39">
        <v>4328344</v>
      </c>
      <c r="N62" s="39">
        <v>41622470</v>
      </c>
      <c r="O62" s="39">
        <v>26.31</v>
      </c>
    </row>
    <row r="63" spans="1:15" x14ac:dyDescent="0.25">
      <c r="A63" t="s">
        <v>2550</v>
      </c>
      <c r="B63" t="s">
        <v>146</v>
      </c>
      <c r="C63" s="24" t="s">
        <v>420</v>
      </c>
      <c r="D63" s="24" t="s">
        <v>1531</v>
      </c>
      <c r="E63" s="39">
        <v>26000000</v>
      </c>
      <c r="G63" s="39">
        <v>0</v>
      </c>
      <c r="H63" s="39">
        <v>26000000</v>
      </c>
      <c r="I63" s="39">
        <v>0</v>
      </c>
      <c r="J63" s="39">
        <v>26000000</v>
      </c>
      <c r="K63" s="39">
        <v>12000000</v>
      </c>
      <c r="L63" s="39">
        <v>15285384</v>
      </c>
      <c r="M63" s="39">
        <v>0</v>
      </c>
      <c r="N63" s="39">
        <v>3285384</v>
      </c>
      <c r="O63" s="39">
        <v>12.64</v>
      </c>
    </row>
    <row r="64" spans="1:15" x14ac:dyDescent="0.25">
      <c r="A64" t="s">
        <v>2550</v>
      </c>
      <c r="B64" t="s">
        <v>143</v>
      </c>
      <c r="C64" s="24" t="s">
        <v>418</v>
      </c>
      <c r="D64" s="24" t="s">
        <v>419</v>
      </c>
      <c r="E64" s="39">
        <v>1593000000</v>
      </c>
      <c r="G64" s="39">
        <v>0</v>
      </c>
      <c r="H64" s="39">
        <v>1593000000</v>
      </c>
      <c r="I64" s="39">
        <v>0</v>
      </c>
      <c r="J64" s="39">
        <v>1593000000</v>
      </c>
      <c r="K64" s="39">
        <v>11341900</v>
      </c>
      <c r="L64" s="39">
        <v>1200075892</v>
      </c>
      <c r="M64" s="39">
        <v>87449654</v>
      </c>
      <c r="N64" s="39">
        <v>481249846</v>
      </c>
      <c r="O64" s="39">
        <v>30.21</v>
      </c>
    </row>
    <row r="65" spans="1:15" x14ac:dyDescent="0.25">
      <c r="A65" t="s">
        <v>2550</v>
      </c>
      <c r="B65" t="s">
        <v>1530</v>
      </c>
      <c r="C65" s="24" t="s">
        <v>1529</v>
      </c>
      <c r="D65" s="24" t="s">
        <v>1528</v>
      </c>
      <c r="E65" s="39">
        <v>1593000000</v>
      </c>
      <c r="G65" s="39">
        <v>0</v>
      </c>
      <c r="H65" s="39">
        <v>1593000000</v>
      </c>
      <c r="I65" s="39">
        <v>0</v>
      </c>
      <c r="J65" s="39">
        <v>1593000000</v>
      </c>
      <c r="K65" s="39">
        <v>11341900</v>
      </c>
      <c r="L65" s="39">
        <v>1200075892</v>
      </c>
      <c r="M65" s="39">
        <v>87449654</v>
      </c>
      <c r="N65" s="39">
        <v>481249846</v>
      </c>
      <c r="O65" s="39">
        <v>30.21</v>
      </c>
    </row>
    <row r="66" spans="1:15" x14ac:dyDescent="0.25">
      <c r="A66" t="s">
        <v>2550</v>
      </c>
      <c r="B66" t="s">
        <v>140</v>
      </c>
      <c r="C66" s="24" t="s">
        <v>417</v>
      </c>
      <c r="D66" s="24" t="s">
        <v>138</v>
      </c>
      <c r="E66" s="39">
        <v>954000000</v>
      </c>
      <c r="G66" s="39">
        <v>-11971300</v>
      </c>
      <c r="H66" s="39">
        <v>942028700</v>
      </c>
      <c r="I66" s="39">
        <v>0</v>
      </c>
      <c r="J66" s="39">
        <v>942028700</v>
      </c>
      <c r="K66" s="39">
        <v>1194668</v>
      </c>
      <c r="L66" s="39">
        <v>940072259</v>
      </c>
      <c r="M66" s="39">
        <v>0</v>
      </c>
      <c r="N66" s="39">
        <v>923885394</v>
      </c>
      <c r="O66" s="39">
        <v>98.07</v>
      </c>
    </row>
    <row r="67" spans="1:15" x14ac:dyDescent="0.25">
      <c r="A67" t="s">
        <v>2550</v>
      </c>
      <c r="B67" t="s">
        <v>1527</v>
      </c>
      <c r="C67" s="24" t="s">
        <v>1526</v>
      </c>
      <c r="D67" s="24" t="s">
        <v>1525</v>
      </c>
      <c r="E67" s="39">
        <v>954000000</v>
      </c>
      <c r="G67" s="39">
        <v>-11971300</v>
      </c>
      <c r="H67" s="39">
        <v>942028700</v>
      </c>
      <c r="I67" s="39">
        <v>0</v>
      </c>
      <c r="J67" s="39">
        <v>942028700</v>
      </c>
      <c r="K67" s="39">
        <v>1194668</v>
      </c>
      <c r="L67" s="39">
        <v>940072259</v>
      </c>
      <c r="M67" s="39">
        <v>0</v>
      </c>
      <c r="N67" s="39">
        <v>923885394</v>
      </c>
      <c r="O67" s="39">
        <v>98.07</v>
      </c>
    </row>
    <row r="68" spans="1:15" x14ac:dyDescent="0.25">
      <c r="A68" t="s">
        <v>2550</v>
      </c>
      <c r="B68" t="s">
        <v>137</v>
      </c>
      <c r="C68" s="24" t="s">
        <v>416</v>
      </c>
      <c r="D68" s="24" t="s">
        <v>1524</v>
      </c>
      <c r="E68" s="39">
        <v>260000000</v>
      </c>
      <c r="G68" s="39">
        <v>40000000</v>
      </c>
      <c r="H68" s="39">
        <v>300000000</v>
      </c>
      <c r="I68" s="39">
        <v>0</v>
      </c>
      <c r="J68" s="39">
        <v>300000000</v>
      </c>
      <c r="K68" s="39">
        <v>23370110</v>
      </c>
      <c r="L68" s="39">
        <v>200901560</v>
      </c>
      <c r="M68" s="39">
        <v>23370110</v>
      </c>
      <c r="N68" s="39">
        <v>200901560</v>
      </c>
      <c r="O68" s="39">
        <v>66.97</v>
      </c>
    </row>
    <row r="69" spans="1:15" x14ac:dyDescent="0.25">
      <c r="A69" t="s">
        <v>2550</v>
      </c>
      <c r="B69" t="s">
        <v>415</v>
      </c>
      <c r="C69" s="24" t="s">
        <v>414</v>
      </c>
      <c r="D69" s="24" t="s">
        <v>1523</v>
      </c>
      <c r="E69" s="39">
        <v>113000000</v>
      </c>
      <c r="G69" s="39">
        <v>40000000</v>
      </c>
      <c r="H69" s="39">
        <v>153000000</v>
      </c>
      <c r="I69" s="39">
        <v>0</v>
      </c>
      <c r="J69" s="39">
        <v>153000000</v>
      </c>
      <c r="K69" s="39">
        <v>3330400</v>
      </c>
      <c r="L69" s="39">
        <v>122509780</v>
      </c>
      <c r="M69" s="39">
        <v>3330400</v>
      </c>
      <c r="N69" s="39">
        <v>122509780</v>
      </c>
      <c r="O69" s="39">
        <v>80.069999999999993</v>
      </c>
    </row>
    <row r="70" spans="1:15" x14ac:dyDescent="0.25">
      <c r="A70" t="s">
        <v>2550</v>
      </c>
      <c r="B70" t="s">
        <v>412</v>
      </c>
      <c r="C70" s="24" t="s">
        <v>411</v>
      </c>
      <c r="D70" s="24" t="s">
        <v>410</v>
      </c>
      <c r="E70" s="39">
        <v>53000000</v>
      </c>
      <c r="G70" s="39">
        <v>0</v>
      </c>
      <c r="H70" s="39">
        <v>53000000</v>
      </c>
      <c r="I70" s="39">
        <v>0</v>
      </c>
      <c r="J70" s="39">
        <v>53000000</v>
      </c>
      <c r="K70" s="39">
        <v>12663050</v>
      </c>
      <c r="L70" s="39">
        <v>42150340</v>
      </c>
      <c r="M70" s="39">
        <v>12663050</v>
      </c>
      <c r="N70" s="39">
        <v>42150340</v>
      </c>
      <c r="O70" s="39">
        <v>79.53</v>
      </c>
    </row>
    <row r="71" spans="1:15" x14ac:dyDescent="0.25">
      <c r="A71" t="s">
        <v>2550</v>
      </c>
      <c r="B71" t="s">
        <v>409</v>
      </c>
      <c r="C71" s="24" t="s">
        <v>408</v>
      </c>
      <c r="D71" s="24" t="s">
        <v>407</v>
      </c>
      <c r="E71" s="39">
        <v>36000000</v>
      </c>
      <c r="G71" s="39">
        <v>0</v>
      </c>
      <c r="H71" s="39">
        <v>36000000</v>
      </c>
      <c r="I71" s="39">
        <v>0</v>
      </c>
      <c r="J71" s="39">
        <v>36000000</v>
      </c>
      <c r="K71" s="39">
        <v>0</v>
      </c>
      <c r="L71" s="39">
        <v>15402760</v>
      </c>
      <c r="M71" s="39">
        <v>0</v>
      </c>
      <c r="N71" s="39">
        <v>15402760</v>
      </c>
      <c r="O71" s="39">
        <v>42.79</v>
      </c>
    </row>
    <row r="72" spans="1:15" x14ac:dyDescent="0.25">
      <c r="A72" t="s">
        <v>2550</v>
      </c>
      <c r="B72" t="s">
        <v>406</v>
      </c>
      <c r="C72" s="24" t="s">
        <v>405</v>
      </c>
      <c r="D72" s="24" t="s">
        <v>1522</v>
      </c>
      <c r="E72" s="39">
        <v>58000000</v>
      </c>
      <c r="G72" s="39">
        <v>0</v>
      </c>
      <c r="H72" s="39">
        <v>58000000</v>
      </c>
      <c r="I72" s="39">
        <v>0</v>
      </c>
      <c r="J72" s="39">
        <v>58000000</v>
      </c>
      <c r="K72" s="39">
        <v>7376660</v>
      </c>
      <c r="L72" s="39">
        <v>20838680</v>
      </c>
      <c r="M72" s="39">
        <v>7376660</v>
      </c>
      <c r="N72" s="39">
        <v>20838680</v>
      </c>
      <c r="O72" s="39">
        <v>35.93</v>
      </c>
    </row>
    <row r="73" spans="1:15" x14ac:dyDescent="0.25">
      <c r="A73" t="s">
        <v>2550</v>
      </c>
      <c r="B73" t="s">
        <v>134</v>
      </c>
      <c r="C73" s="24" t="s">
        <v>403</v>
      </c>
      <c r="D73" s="24" t="s">
        <v>1521</v>
      </c>
      <c r="E73" s="39">
        <v>50000000</v>
      </c>
      <c r="G73" s="39">
        <v>0</v>
      </c>
      <c r="H73" s="39">
        <v>50000000</v>
      </c>
      <c r="I73" s="39">
        <v>0</v>
      </c>
      <c r="J73" s="39">
        <v>50000000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</row>
    <row r="74" spans="1:15" x14ac:dyDescent="0.25">
      <c r="A74" t="s">
        <v>2550</v>
      </c>
      <c r="B74" t="s">
        <v>1520</v>
      </c>
      <c r="C74" s="24" t="s">
        <v>1519</v>
      </c>
      <c r="D74" s="24" t="s">
        <v>1518</v>
      </c>
      <c r="E74" s="39">
        <v>50000000</v>
      </c>
      <c r="G74" s="39">
        <v>0</v>
      </c>
      <c r="H74" s="39">
        <v>50000000</v>
      </c>
      <c r="I74" s="39">
        <v>0</v>
      </c>
      <c r="J74" s="39">
        <v>50000000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</row>
    <row r="75" spans="1:15" x14ac:dyDescent="0.25">
      <c r="A75" t="s">
        <v>2550</v>
      </c>
      <c r="B75" t="s">
        <v>131</v>
      </c>
      <c r="C75" s="24" t="s">
        <v>402</v>
      </c>
      <c r="D75" s="24" t="s">
        <v>401</v>
      </c>
      <c r="E75" s="39">
        <v>63000000</v>
      </c>
      <c r="G75" s="39">
        <v>0</v>
      </c>
      <c r="H75" s="39">
        <v>63000000</v>
      </c>
      <c r="I75" s="39">
        <v>0</v>
      </c>
      <c r="J75" s="39">
        <v>63000000</v>
      </c>
      <c r="K75" s="39">
        <v>5852310</v>
      </c>
      <c r="L75" s="39">
        <v>5852310</v>
      </c>
      <c r="M75" s="39">
        <v>5852310</v>
      </c>
      <c r="N75" s="39">
        <v>5852310</v>
      </c>
      <c r="O75" s="39">
        <v>9.2899999999999991</v>
      </c>
    </row>
    <row r="76" spans="1:15" x14ac:dyDescent="0.25">
      <c r="A76" t="s">
        <v>2550</v>
      </c>
      <c r="B76" t="s">
        <v>128</v>
      </c>
      <c r="C76" s="24" t="s">
        <v>397</v>
      </c>
      <c r="D76" s="24" t="s">
        <v>123</v>
      </c>
      <c r="E76" s="39">
        <v>78000000</v>
      </c>
      <c r="G76" s="39">
        <v>0</v>
      </c>
      <c r="H76" s="39">
        <v>78000000</v>
      </c>
      <c r="I76" s="39">
        <v>0</v>
      </c>
      <c r="J76" s="39">
        <v>78000000</v>
      </c>
      <c r="K76" s="39">
        <v>7546315</v>
      </c>
      <c r="L76" s="39">
        <v>34849495</v>
      </c>
      <c r="M76" s="39">
        <v>0</v>
      </c>
      <c r="N76" s="39">
        <v>2028000</v>
      </c>
      <c r="O76" s="39">
        <v>2.6</v>
      </c>
    </row>
    <row r="77" spans="1:15" x14ac:dyDescent="0.25">
      <c r="A77" t="s">
        <v>2550</v>
      </c>
      <c r="B77" t="s">
        <v>119</v>
      </c>
      <c r="C77" s="24" t="s">
        <v>394</v>
      </c>
      <c r="D77" s="24" t="s">
        <v>117</v>
      </c>
      <c r="E77" s="39">
        <v>1000000</v>
      </c>
      <c r="G77" s="39">
        <v>21376000</v>
      </c>
      <c r="H77" s="39">
        <v>22376000</v>
      </c>
      <c r="I77" s="39">
        <v>0</v>
      </c>
      <c r="J77" s="39">
        <v>22376000</v>
      </c>
      <c r="K77" s="39">
        <v>4493480</v>
      </c>
      <c r="L77" s="39">
        <v>21908780</v>
      </c>
      <c r="M77" s="39">
        <v>4493480</v>
      </c>
      <c r="N77" s="39">
        <v>21908780</v>
      </c>
      <c r="O77" s="39">
        <v>97.91</v>
      </c>
    </row>
    <row r="78" spans="1:15" x14ac:dyDescent="0.25">
      <c r="A78" t="s">
        <v>2550</v>
      </c>
      <c r="B78" t="s">
        <v>116</v>
      </c>
      <c r="C78" s="24" t="s">
        <v>393</v>
      </c>
      <c r="D78" s="24" t="s">
        <v>111</v>
      </c>
      <c r="E78" s="39">
        <v>0</v>
      </c>
      <c r="G78" s="39">
        <v>21376000</v>
      </c>
      <c r="H78" s="39">
        <v>21376000</v>
      </c>
      <c r="I78" s="39">
        <v>0</v>
      </c>
      <c r="J78" s="39">
        <v>21376000</v>
      </c>
      <c r="K78" s="39">
        <v>4000000</v>
      </c>
      <c r="L78" s="39">
        <v>21376000</v>
      </c>
      <c r="M78" s="39">
        <v>4000000</v>
      </c>
      <c r="N78" s="39">
        <v>21376000</v>
      </c>
      <c r="O78" s="39">
        <v>1000</v>
      </c>
    </row>
    <row r="79" spans="1:15" x14ac:dyDescent="0.25">
      <c r="A79" t="s">
        <v>2550</v>
      </c>
      <c r="B79" t="s">
        <v>1517</v>
      </c>
      <c r="C79" s="24" t="s">
        <v>1516</v>
      </c>
      <c r="D79" s="24" t="s">
        <v>1515</v>
      </c>
      <c r="E79" s="39">
        <v>0</v>
      </c>
      <c r="G79" s="39">
        <v>21376000</v>
      </c>
      <c r="H79" s="39">
        <v>21376000</v>
      </c>
      <c r="I79" s="39">
        <v>0</v>
      </c>
      <c r="J79" s="39">
        <v>21376000</v>
      </c>
      <c r="K79" s="39">
        <v>4000000</v>
      </c>
      <c r="L79" s="39">
        <v>21376000</v>
      </c>
      <c r="M79" s="39">
        <v>4000000</v>
      </c>
      <c r="N79" s="39">
        <v>21376000</v>
      </c>
      <c r="O79" s="39">
        <v>1000</v>
      </c>
    </row>
    <row r="80" spans="1:15" x14ac:dyDescent="0.25">
      <c r="A80" t="s">
        <v>2550</v>
      </c>
      <c r="B80" t="s">
        <v>113</v>
      </c>
      <c r="C80" s="24" t="s">
        <v>1514</v>
      </c>
      <c r="D80" s="24" t="s">
        <v>1513</v>
      </c>
      <c r="E80" s="39">
        <v>1000000</v>
      </c>
      <c r="G80" s="39">
        <v>0</v>
      </c>
      <c r="H80" s="39">
        <v>1000000</v>
      </c>
      <c r="I80" s="39">
        <v>0</v>
      </c>
      <c r="J80" s="39">
        <v>1000000</v>
      </c>
      <c r="K80" s="39">
        <v>493480</v>
      </c>
      <c r="L80" s="39">
        <v>532780</v>
      </c>
      <c r="M80" s="39">
        <v>493480</v>
      </c>
      <c r="N80" s="39">
        <v>532780</v>
      </c>
      <c r="O80" s="39">
        <v>53.28</v>
      </c>
    </row>
    <row r="81" spans="1:15" x14ac:dyDescent="0.25">
      <c r="A81" t="s">
        <v>2550</v>
      </c>
      <c r="B81" t="s">
        <v>1866</v>
      </c>
      <c r="C81" s="24" t="s">
        <v>1865</v>
      </c>
      <c r="D81" s="24" t="s">
        <v>1451</v>
      </c>
      <c r="E81" s="39">
        <v>0</v>
      </c>
      <c r="G81" s="39">
        <v>19108658</v>
      </c>
      <c r="H81" s="39">
        <v>19108658</v>
      </c>
      <c r="I81" s="39">
        <v>0</v>
      </c>
      <c r="J81" s="39">
        <v>19108658</v>
      </c>
      <c r="K81" s="39">
        <v>705000</v>
      </c>
      <c r="L81" s="39">
        <v>18572758</v>
      </c>
      <c r="M81" s="39">
        <v>705000</v>
      </c>
      <c r="N81" s="39">
        <v>18572758</v>
      </c>
      <c r="O81" s="39">
        <v>97.2</v>
      </c>
    </row>
    <row r="82" spans="1:15" x14ac:dyDescent="0.25">
      <c r="A82" t="s">
        <v>2550</v>
      </c>
      <c r="B82" t="s">
        <v>1330</v>
      </c>
      <c r="C82" s="24" t="s">
        <v>1510</v>
      </c>
      <c r="D82" s="24" t="s">
        <v>1509</v>
      </c>
      <c r="E82" s="39">
        <v>206201249000</v>
      </c>
      <c r="G82" s="39">
        <v>0</v>
      </c>
      <c r="H82" s="39">
        <v>206201249000</v>
      </c>
      <c r="I82" s="39">
        <v>0</v>
      </c>
      <c r="J82" s="39">
        <v>206201249000</v>
      </c>
      <c r="K82" s="39">
        <v>4193398788</v>
      </c>
      <c r="L82" s="39">
        <v>123569524722</v>
      </c>
      <c r="M82" s="39">
        <v>6488315834</v>
      </c>
      <c r="N82" s="39">
        <v>64628102067</v>
      </c>
      <c r="O82" s="39">
        <v>31.34</v>
      </c>
    </row>
    <row r="83" spans="1:15" x14ac:dyDescent="0.25">
      <c r="A83" t="s">
        <v>2550</v>
      </c>
      <c r="B83" t="s">
        <v>1327</v>
      </c>
      <c r="C83" s="24" t="s">
        <v>1508</v>
      </c>
      <c r="D83" s="24" t="s">
        <v>358</v>
      </c>
      <c r="E83" s="39">
        <v>133628319000</v>
      </c>
      <c r="G83" s="39">
        <v>-8770877759</v>
      </c>
      <c r="H83" s="39">
        <v>124857441241</v>
      </c>
      <c r="I83" s="39">
        <v>0</v>
      </c>
      <c r="J83" s="39">
        <v>124857441241</v>
      </c>
      <c r="K83" s="39">
        <v>1149259618</v>
      </c>
      <c r="L83" s="39">
        <v>86100322420</v>
      </c>
      <c r="M83" s="39">
        <v>2865380552</v>
      </c>
      <c r="N83" s="39">
        <v>27158899765</v>
      </c>
      <c r="O83" s="39">
        <v>21.75</v>
      </c>
    </row>
    <row r="84" spans="1:15" x14ac:dyDescent="0.25">
      <c r="A84" t="s">
        <v>2550</v>
      </c>
      <c r="B84" t="s">
        <v>1507</v>
      </c>
      <c r="C84" s="24" t="s">
        <v>1506</v>
      </c>
      <c r="D84" s="24" t="s">
        <v>1505</v>
      </c>
      <c r="E84" s="39">
        <v>133628319000</v>
      </c>
      <c r="G84" s="39">
        <v>-8770877759</v>
      </c>
      <c r="H84" s="39">
        <v>124857441241</v>
      </c>
      <c r="I84" s="39">
        <v>0</v>
      </c>
      <c r="J84" s="39">
        <v>124857441241</v>
      </c>
      <c r="K84" s="39">
        <v>1149259618</v>
      </c>
      <c r="L84" s="39">
        <v>86100322420</v>
      </c>
      <c r="M84" s="39">
        <v>2865380552</v>
      </c>
      <c r="N84" s="39">
        <v>27158899765</v>
      </c>
      <c r="O84" s="39">
        <v>21.75</v>
      </c>
    </row>
    <row r="85" spans="1:15" x14ac:dyDescent="0.25">
      <c r="A85" t="s">
        <v>2550</v>
      </c>
      <c r="B85" t="s">
        <v>1623</v>
      </c>
      <c r="C85" s="24" t="s">
        <v>1622</v>
      </c>
      <c r="D85" s="24" t="s">
        <v>1621</v>
      </c>
      <c r="E85" s="39">
        <v>132628319000</v>
      </c>
      <c r="G85" s="39">
        <v>-8770877759</v>
      </c>
      <c r="H85" s="39">
        <v>123857441241</v>
      </c>
      <c r="I85" s="39">
        <v>0</v>
      </c>
      <c r="J85" s="39">
        <v>123857441241</v>
      </c>
      <c r="K85" s="39">
        <v>1120626163</v>
      </c>
      <c r="L85" s="39">
        <v>85293734181</v>
      </c>
      <c r="M85" s="39">
        <v>2738886285</v>
      </c>
      <c r="N85" s="39">
        <v>26723821249</v>
      </c>
      <c r="O85" s="39">
        <v>21.58</v>
      </c>
    </row>
    <row r="86" spans="1:15" x14ac:dyDescent="0.25">
      <c r="A86" t="s">
        <v>2550</v>
      </c>
      <c r="B86" t="s">
        <v>1854</v>
      </c>
      <c r="C86" s="24" t="s">
        <v>1853</v>
      </c>
      <c r="D86" s="24" t="s">
        <v>1222</v>
      </c>
      <c r="E86" s="39">
        <v>127597743000</v>
      </c>
      <c r="G86" s="39">
        <v>-12491769293</v>
      </c>
      <c r="H86" s="39">
        <v>115105973707</v>
      </c>
      <c r="I86" s="39">
        <v>0</v>
      </c>
      <c r="J86" s="39">
        <v>115105973707</v>
      </c>
      <c r="K86" s="39">
        <v>1110776173</v>
      </c>
      <c r="L86" s="39">
        <v>83522932913</v>
      </c>
      <c r="M86" s="39">
        <v>2653492407</v>
      </c>
      <c r="N86" s="39">
        <v>26378678067</v>
      </c>
      <c r="O86" s="39">
        <v>22.92</v>
      </c>
    </row>
    <row r="87" spans="1:15" x14ac:dyDescent="0.25">
      <c r="A87" t="s">
        <v>2550</v>
      </c>
      <c r="B87" t="s">
        <v>2568</v>
      </c>
      <c r="C87" s="24" t="s">
        <v>2567</v>
      </c>
      <c r="D87" s="24" t="s">
        <v>2566</v>
      </c>
      <c r="E87" s="39">
        <v>127597743000</v>
      </c>
      <c r="G87" s="39">
        <v>-12491769293</v>
      </c>
      <c r="H87" s="39">
        <v>115105973707</v>
      </c>
      <c r="I87" s="39">
        <v>0</v>
      </c>
      <c r="J87" s="39">
        <v>115105973707</v>
      </c>
      <c r="K87" s="39">
        <v>1110776173</v>
      </c>
      <c r="L87" s="39">
        <v>83522932913</v>
      </c>
      <c r="M87" s="39">
        <v>2653492407</v>
      </c>
      <c r="N87" s="39">
        <v>26378678067</v>
      </c>
      <c r="O87" s="39">
        <v>22.92</v>
      </c>
    </row>
    <row r="88" spans="1:15" x14ac:dyDescent="0.25">
      <c r="A88" t="s">
        <v>2550</v>
      </c>
      <c r="B88" t="s">
        <v>2565</v>
      </c>
      <c r="C88" s="24" t="s">
        <v>2564</v>
      </c>
      <c r="D88" s="24" t="s">
        <v>2563</v>
      </c>
      <c r="E88" s="39">
        <v>127597743000</v>
      </c>
      <c r="G88" s="39">
        <v>-12491769293</v>
      </c>
      <c r="H88" s="39">
        <v>115105973707</v>
      </c>
      <c r="I88" s="39">
        <v>0</v>
      </c>
      <c r="J88" s="39">
        <v>115105973707</v>
      </c>
      <c r="K88" s="39">
        <v>1110776173</v>
      </c>
      <c r="L88" s="39">
        <v>83522932913</v>
      </c>
      <c r="M88" s="39">
        <v>2653492407</v>
      </c>
      <c r="N88" s="39">
        <v>26378678067</v>
      </c>
      <c r="O88" s="39">
        <v>22.92</v>
      </c>
    </row>
    <row r="89" spans="1:15" x14ac:dyDescent="0.25">
      <c r="A89" t="s">
        <v>2550</v>
      </c>
      <c r="B89" t="s">
        <v>1788</v>
      </c>
      <c r="C89" s="24" t="s">
        <v>1787</v>
      </c>
      <c r="D89" s="24" t="s">
        <v>1786</v>
      </c>
      <c r="E89" s="39">
        <v>5030576000</v>
      </c>
      <c r="G89" s="39">
        <v>3720891534</v>
      </c>
      <c r="H89" s="39">
        <v>8751467534</v>
      </c>
      <c r="I89" s="39">
        <v>0</v>
      </c>
      <c r="J89" s="39">
        <v>8751467534</v>
      </c>
      <c r="K89" s="39">
        <v>9849990</v>
      </c>
      <c r="L89" s="39">
        <v>1770801268</v>
      </c>
      <c r="M89" s="39">
        <v>85393878</v>
      </c>
      <c r="N89" s="39">
        <v>345143182</v>
      </c>
      <c r="O89" s="39">
        <v>3.94</v>
      </c>
    </row>
    <row r="90" spans="1:15" x14ac:dyDescent="0.25">
      <c r="A90" t="s">
        <v>2550</v>
      </c>
      <c r="B90" t="s">
        <v>2562</v>
      </c>
      <c r="C90" s="24" t="s">
        <v>2561</v>
      </c>
      <c r="D90" s="24" t="s">
        <v>2560</v>
      </c>
      <c r="E90" s="39">
        <v>5030576000</v>
      </c>
      <c r="G90" s="39">
        <v>3720891534</v>
      </c>
      <c r="H90" s="39">
        <v>8751467534</v>
      </c>
      <c r="I90" s="39">
        <v>0</v>
      </c>
      <c r="J90" s="39">
        <v>8751467534</v>
      </c>
      <c r="K90" s="39">
        <v>9849990</v>
      </c>
      <c r="L90" s="39">
        <v>1770801268</v>
      </c>
      <c r="M90" s="39">
        <v>85393878</v>
      </c>
      <c r="N90" s="39">
        <v>345143182</v>
      </c>
      <c r="O90" s="39">
        <v>3.94</v>
      </c>
    </row>
    <row r="91" spans="1:15" x14ac:dyDescent="0.25">
      <c r="A91" t="s">
        <v>2550</v>
      </c>
      <c r="B91" t="s">
        <v>2559</v>
      </c>
      <c r="C91" s="24" t="s">
        <v>2558</v>
      </c>
      <c r="D91" s="24" t="s">
        <v>2557</v>
      </c>
      <c r="E91" s="39">
        <v>5030576000</v>
      </c>
      <c r="G91" s="39">
        <v>3720891534</v>
      </c>
      <c r="H91" s="39">
        <v>8751467534</v>
      </c>
      <c r="I91" s="39">
        <v>0</v>
      </c>
      <c r="J91" s="39">
        <v>8751467534</v>
      </c>
      <c r="K91" s="39">
        <v>9849990</v>
      </c>
      <c r="L91" s="39">
        <v>1770801268</v>
      </c>
      <c r="M91" s="39">
        <v>85393878</v>
      </c>
      <c r="N91" s="39">
        <v>345143182</v>
      </c>
      <c r="O91" s="39">
        <v>3.94</v>
      </c>
    </row>
    <row r="92" spans="1:15" x14ac:dyDescent="0.25">
      <c r="A92" t="s">
        <v>2550</v>
      </c>
      <c r="B92" t="s">
        <v>1474</v>
      </c>
      <c r="C92" s="24" t="s">
        <v>1473</v>
      </c>
      <c r="D92" s="24" t="s">
        <v>1472</v>
      </c>
      <c r="E92" s="39">
        <v>1000000000</v>
      </c>
      <c r="G92" s="39">
        <v>0</v>
      </c>
      <c r="H92" s="39">
        <v>1000000000</v>
      </c>
      <c r="I92" s="39">
        <v>0</v>
      </c>
      <c r="J92" s="39">
        <v>1000000000</v>
      </c>
      <c r="K92" s="39">
        <v>28633455</v>
      </c>
      <c r="L92" s="39">
        <v>806588239</v>
      </c>
      <c r="M92" s="39">
        <v>126494267</v>
      </c>
      <c r="N92" s="39">
        <v>435078516</v>
      </c>
      <c r="O92" s="39">
        <v>43.51</v>
      </c>
    </row>
    <row r="93" spans="1:15" x14ac:dyDescent="0.25">
      <c r="A93" t="s">
        <v>2550</v>
      </c>
      <c r="B93" t="s">
        <v>1462</v>
      </c>
      <c r="C93" s="24" t="s">
        <v>1461</v>
      </c>
      <c r="D93" s="24" t="s">
        <v>1460</v>
      </c>
      <c r="E93" s="39">
        <v>1000000000</v>
      </c>
      <c r="G93" s="39">
        <v>0</v>
      </c>
      <c r="H93" s="39">
        <v>1000000000</v>
      </c>
      <c r="I93" s="39">
        <v>0</v>
      </c>
      <c r="J93" s="39">
        <v>1000000000</v>
      </c>
      <c r="K93" s="39">
        <v>28633455</v>
      </c>
      <c r="L93" s="39">
        <v>806588239</v>
      </c>
      <c r="M93" s="39">
        <v>126494267</v>
      </c>
      <c r="N93" s="39">
        <v>435078516</v>
      </c>
      <c r="O93" s="39">
        <v>43.51</v>
      </c>
    </row>
    <row r="94" spans="1:15" x14ac:dyDescent="0.25">
      <c r="A94" t="s">
        <v>2550</v>
      </c>
      <c r="B94" t="s">
        <v>2556</v>
      </c>
      <c r="C94" s="24" t="s">
        <v>2555</v>
      </c>
      <c r="D94" s="24" t="s">
        <v>2554</v>
      </c>
      <c r="E94" s="39">
        <v>1000000000</v>
      </c>
      <c r="G94" s="39">
        <v>0</v>
      </c>
      <c r="H94" s="39">
        <v>1000000000</v>
      </c>
      <c r="I94" s="39">
        <v>0</v>
      </c>
      <c r="J94" s="39">
        <v>1000000000</v>
      </c>
      <c r="K94" s="39">
        <v>28633455</v>
      </c>
      <c r="L94" s="39">
        <v>806588239</v>
      </c>
      <c r="M94" s="39">
        <v>126494267</v>
      </c>
      <c r="N94" s="39">
        <v>435078516</v>
      </c>
      <c r="O94" s="39">
        <v>43.51</v>
      </c>
    </row>
    <row r="95" spans="1:15" x14ac:dyDescent="0.25">
      <c r="A95" t="s">
        <v>2550</v>
      </c>
      <c r="B95" t="s">
        <v>2553</v>
      </c>
      <c r="C95" s="24" t="s">
        <v>2552</v>
      </c>
      <c r="D95" s="24" t="s">
        <v>2551</v>
      </c>
      <c r="E95" s="39">
        <v>1000000000</v>
      </c>
      <c r="G95" s="39">
        <v>0</v>
      </c>
      <c r="H95" s="39">
        <v>1000000000</v>
      </c>
      <c r="I95" s="39">
        <v>0</v>
      </c>
      <c r="J95" s="39">
        <v>1000000000</v>
      </c>
      <c r="K95" s="39">
        <v>28633455</v>
      </c>
      <c r="L95" s="39">
        <v>806588239</v>
      </c>
      <c r="M95" s="39">
        <v>126494267</v>
      </c>
      <c r="N95" s="39">
        <v>435078516</v>
      </c>
      <c r="O95" s="39">
        <v>43.51</v>
      </c>
    </row>
    <row r="96" spans="1:15" x14ac:dyDescent="0.25">
      <c r="A96" t="s">
        <v>2550</v>
      </c>
      <c r="B96" t="s">
        <v>1309</v>
      </c>
      <c r="C96" s="24" t="s">
        <v>1452</v>
      </c>
      <c r="D96" s="24" t="s">
        <v>1451</v>
      </c>
      <c r="E96" s="39">
        <v>72572930000</v>
      </c>
      <c r="G96" s="39">
        <v>8770877759</v>
      </c>
      <c r="H96" s="39">
        <v>81343807759</v>
      </c>
      <c r="I96" s="39">
        <v>0</v>
      </c>
      <c r="J96" s="39">
        <v>81343807759</v>
      </c>
      <c r="K96" s="39">
        <v>3044139170</v>
      </c>
      <c r="L96" s="39">
        <v>37469202302</v>
      </c>
      <c r="M96" s="39">
        <v>3622935282</v>
      </c>
      <c r="N96" s="39">
        <v>37469202302</v>
      </c>
      <c r="O96" s="39">
        <v>46.06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opLeftCell="A80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8.85546875" style="39" bestFit="1" customWidth="1"/>
    <col min="6" max="6" width="11.42578125" style="39"/>
    <col min="7" max="7" width="16.85546875" style="39" bestFit="1" customWidth="1"/>
    <col min="8" max="8" width="18.85546875" style="39" bestFit="1" customWidth="1"/>
    <col min="9" max="9" width="5" style="39" bestFit="1" customWidth="1"/>
    <col min="10" max="10" width="18.85546875" style="39" bestFit="1" customWidth="1"/>
    <col min="11" max="11" width="17.85546875" style="39" bestFit="1" customWidth="1"/>
    <col min="12" max="12" width="18.85546875" style="39" bestFit="1" customWidth="1"/>
    <col min="13" max="13" width="17.85546875" style="39" bestFit="1" customWidth="1"/>
    <col min="14" max="14" width="18.85546875" style="39" bestFit="1" customWidth="1"/>
    <col min="15" max="15" width="8" style="39" bestFit="1" customWidth="1"/>
  </cols>
  <sheetData>
    <row r="1" spans="1:15" x14ac:dyDescent="0.25">
      <c r="A1" t="s">
        <v>2640</v>
      </c>
      <c r="B1" s="45"/>
      <c r="C1" s="24" t="s">
        <v>2642</v>
      </c>
    </row>
    <row r="2" spans="1:15" x14ac:dyDescent="0.25">
      <c r="A2" t="s">
        <v>2641</v>
      </c>
      <c r="B2" s="45"/>
      <c r="C2" s="24" t="s">
        <v>2640</v>
      </c>
    </row>
    <row r="3" spans="1:15" x14ac:dyDescent="0.25">
      <c r="A3">
        <v>107</v>
      </c>
      <c r="B3" s="45"/>
      <c r="C3" s="24" t="s">
        <v>2639</v>
      </c>
    </row>
    <row r="4" spans="1:15" x14ac:dyDescent="0.25">
      <c r="B4" s="45"/>
      <c r="C4" s="49" t="s">
        <v>315</v>
      </c>
    </row>
    <row r="5" spans="1:15" x14ac:dyDescent="0.25">
      <c r="B5" s="45"/>
      <c r="C5" s="48">
        <v>107</v>
      </c>
      <c r="D5" s="4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x14ac:dyDescent="0.25">
      <c r="B6" s="45"/>
      <c r="C6" t="str">
        <f>MID(17:17,1,1)</f>
        <v>3</v>
      </c>
    </row>
    <row r="7" spans="1:15" x14ac:dyDescent="0.25">
      <c r="B7" s="45"/>
      <c r="C7" s="24"/>
      <c r="D7" t="str">
        <f>MID(C1,FIND("Mes =",C1,1)+5,3)</f>
        <v xml:space="preserve"> 9 </v>
      </c>
      <c r="E7" s="39" t="str">
        <f>MID(C1,FIND("Entidad =",C1,1)+10,3)</f>
        <v>228</v>
      </c>
      <c r="F7" s="39" t="str">
        <f>MID(C1,FIND("Ejecutora =",C1,1)+12,2)</f>
        <v>01</v>
      </c>
      <c r="H7" s="39" t="s">
        <v>1573</v>
      </c>
      <c r="I7" s="39" t="s">
        <v>1975</v>
      </c>
    </row>
    <row r="8" spans="1:15" x14ac:dyDescent="0.25">
      <c r="B8" s="45"/>
      <c r="C8" s="24"/>
      <c r="D8" t="s">
        <v>2638</v>
      </c>
    </row>
    <row r="9" spans="1:15" x14ac:dyDescent="0.25">
      <c r="B9" s="45"/>
      <c r="C9" s="24"/>
    </row>
    <row r="10" spans="1:15" x14ac:dyDescent="0.25">
      <c r="B10" s="45"/>
      <c r="C10" s="24"/>
    </row>
    <row r="11" spans="1:15" x14ac:dyDescent="0.25">
      <c r="B11" s="45"/>
      <c r="C11" s="24"/>
    </row>
    <row r="12" spans="1:15" ht="90" x14ac:dyDescent="0.25">
      <c r="A12" t="s">
        <v>304</v>
      </c>
      <c r="B12" s="44" t="s">
        <v>303</v>
      </c>
      <c r="C12" s="43" t="s">
        <v>302</v>
      </c>
      <c r="D12" s="42" t="s">
        <v>301</v>
      </c>
      <c r="E12" s="41" t="s">
        <v>300</v>
      </c>
      <c r="F12" s="40" t="s">
        <v>299</v>
      </c>
      <c r="G12" s="41" t="s">
        <v>298</v>
      </c>
      <c r="H12" s="40" t="s">
        <v>297</v>
      </c>
      <c r="I12" s="40" t="s">
        <v>296</v>
      </c>
      <c r="J12" s="40" t="s">
        <v>295</v>
      </c>
      <c r="K12" s="40" t="s">
        <v>294</v>
      </c>
      <c r="L12" s="41" t="s">
        <v>293</v>
      </c>
      <c r="M12" s="40" t="s">
        <v>292</v>
      </c>
      <c r="N12" s="41" t="s">
        <v>291</v>
      </c>
      <c r="O12" s="40" t="s">
        <v>290</v>
      </c>
    </row>
    <row r="13" spans="1:15" x14ac:dyDescent="0.25">
      <c r="C13" s="24"/>
    </row>
    <row r="14" spans="1:15" x14ac:dyDescent="0.25">
      <c r="A14" t="s">
        <v>2580</v>
      </c>
      <c r="B14" t="s">
        <v>275</v>
      </c>
      <c r="C14" s="24" t="s">
        <v>274</v>
      </c>
      <c r="D14" s="24" t="s">
        <v>499</v>
      </c>
      <c r="E14" s="39">
        <v>397707893000</v>
      </c>
      <c r="G14" s="39">
        <v>0</v>
      </c>
      <c r="H14" s="39">
        <v>397707893000</v>
      </c>
      <c r="I14" s="39">
        <v>0</v>
      </c>
      <c r="J14" s="39">
        <v>397707893000</v>
      </c>
      <c r="K14" s="39">
        <v>13667755545</v>
      </c>
      <c r="L14" s="39">
        <v>226797316015</v>
      </c>
      <c r="M14" s="39">
        <v>17976700546</v>
      </c>
      <c r="N14" s="39">
        <v>197728391677</v>
      </c>
      <c r="O14" s="39">
        <v>49.72</v>
      </c>
    </row>
    <row r="15" spans="1:15" x14ac:dyDescent="0.25">
      <c r="A15" t="s">
        <v>2580</v>
      </c>
      <c r="B15" t="s">
        <v>272</v>
      </c>
      <c r="C15" s="24" t="s">
        <v>498</v>
      </c>
      <c r="D15" s="24" t="s">
        <v>497</v>
      </c>
      <c r="E15" s="39">
        <v>198020233000</v>
      </c>
      <c r="G15" s="39">
        <v>0</v>
      </c>
      <c r="H15" s="39">
        <v>198020233000</v>
      </c>
      <c r="I15" s="39">
        <v>0</v>
      </c>
      <c r="J15" s="39">
        <v>198020233000</v>
      </c>
      <c r="K15" s="39">
        <v>11852538214</v>
      </c>
      <c r="L15" s="39">
        <v>76324746686</v>
      </c>
      <c r="M15" s="39">
        <v>14000493665</v>
      </c>
      <c r="N15" s="39">
        <v>64674295343</v>
      </c>
      <c r="O15" s="39">
        <v>32.659999999999997</v>
      </c>
    </row>
    <row r="16" spans="1:15" x14ac:dyDescent="0.25">
      <c r="A16" t="s">
        <v>2580</v>
      </c>
      <c r="B16" t="s">
        <v>269</v>
      </c>
      <c r="C16" s="24" t="s">
        <v>496</v>
      </c>
      <c r="D16" s="24" t="s">
        <v>495</v>
      </c>
      <c r="E16" s="39">
        <v>12723506000</v>
      </c>
      <c r="G16" s="39">
        <v>727950000</v>
      </c>
      <c r="H16" s="39">
        <v>13451456000</v>
      </c>
      <c r="I16" s="39">
        <v>0</v>
      </c>
      <c r="J16" s="39">
        <v>13451456000</v>
      </c>
      <c r="K16" s="39">
        <v>884828603</v>
      </c>
      <c r="L16" s="39">
        <v>8902679953</v>
      </c>
      <c r="M16" s="39">
        <v>850028603</v>
      </c>
      <c r="N16" s="39">
        <v>8829379953</v>
      </c>
      <c r="O16" s="39">
        <v>65.64</v>
      </c>
    </row>
    <row r="17" spans="1:15" x14ac:dyDescent="0.25">
      <c r="A17" t="s">
        <v>2580</v>
      </c>
      <c r="B17" t="s">
        <v>266</v>
      </c>
      <c r="C17" s="24" t="s">
        <v>494</v>
      </c>
      <c r="D17" s="24" t="s">
        <v>493</v>
      </c>
      <c r="E17" s="39">
        <v>9215240000</v>
      </c>
      <c r="G17" s="39">
        <v>0</v>
      </c>
      <c r="H17" s="39">
        <v>9215240000</v>
      </c>
      <c r="I17" s="39">
        <v>0</v>
      </c>
      <c r="J17" s="39">
        <v>9215240000</v>
      </c>
      <c r="K17" s="39">
        <v>631939408</v>
      </c>
      <c r="L17" s="39">
        <v>6124775404</v>
      </c>
      <c r="M17" s="39">
        <v>631939408</v>
      </c>
      <c r="N17" s="39">
        <v>6124775404</v>
      </c>
      <c r="O17" s="39">
        <v>66.459999999999994</v>
      </c>
    </row>
    <row r="18" spans="1:15" x14ac:dyDescent="0.25">
      <c r="A18" t="s">
        <v>2580</v>
      </c>
      <c r="B18" t="s">
        <v>263</v>
      </c>
      <c r="C18" s="24" t="s">
        <v>492</v>
      </c>
      <c r="D18" s="24" t="s">
        <v>1570</v>
      </c>
      <c r="E18" s="39">
        <v>5004655000</v>
      </c>
      <c r="G18" s="39">
        <v>-38410000</v>
      </c>
      <c r="H18" s="39">
        <v>4966245000</v>
      </c>
      <c r="I18" s="39">
        <v>0</v>
      </c>
      <c r="J18" s="39">
        <v>4966245000</v>
      </c>
      <c r="K18" s="39">
        <v>413056033</v>
      </c>
      <c r="L18" s="39">
        <v>3610479148</v>
      </c>
      <c r="M18" s="39">
        <v>413056033</v>
      </c>
      <c r="N18" s="39">
        <v>3610479148</v>
      </c>
      <c r="O18" s="39">
        <v>72.7</v>
      </c>
    </row>
    <row r="19" spans="1:15" x14ac:dyDescent="0.25">
      <c r="A19" t="s">
        <v>2580</v>
      </c>
      <c r="B19" t="s">
        <v>254</v>
      </c>
      <c r="C19" s="24" t="s">
        <v>1569</v>
      </c>
      <c r="D19" s="24" t="s">
        <v>1568</v>
      </c>
      <c r="E19" s="39">
        <v>391701000</v>
      </c>
      <c r="G19" s="39">
        <v>0</v>
      </c>
      <c r="H19" s="39">
        <v>391701000</v>
      </c>
      <c r="I19" s="39">
        <v>0</v>
      </c>
      <c r="J19" s="39">
        <v>391701000</v>
      </c>
      <c r="K19" s="39">
        <v>31405902</v>
      </c>
      <c r="L19" s="39">
        <v>286730828</v>
      </c>
      <c r="M19" s="39">
        <v>31405902</v>
      </c>
      <c r="N19" s="39">
        <v>286730828</v>
      </c>
      <c r="O19" s="39">
        <v>73.2</v>
      </c>
    </row>
    <row r="20" spans="1:15" x14ac:dyDescent="0.25">
      <c r="A20" t="s">
        <v>2580</v>
      </c>
      <c r="B20" t="s">
        <v>251</v>
      </c>
      <c r="C20" s="24" t="s">
        <v>1567</v>
      </c>
      <c r="D20" s="24" t="s">
        <v>1566</v>
      </c>
      <c r="E20" s="39">
        <v>58273000</v>
      </c>
      <c r="G20" s="39">
        <v>0</v>
      </c>
      <c r="H20" s="39">
        <v>58273000</v>
      </c>
      <c r="I20" s="39">
        <v>0</v>
      </c>
      <c r="J20" s="39">
        <v>58273000</v>
      </c>
      <c r="K20" s="39">
        <v>4074197</v>
      </c>
      <c r="L20" s="39">
        <v>35478070</v>
      </c>
      <c r="M20" s="39">
        <v>4074197</v>
      </c>
      <c r="N20" s="39">
        <v>35478070</v>
      </c>
      <c r="O20" s="39">
        <v>60.88</v>
      </c>
    </row>
    <row r="21" spans="1:15" x14ac:dyDescent="0.25">
      <c r="A21" t="s">
        <v>2580</v>
      </c>
      <c r="B21" t="s">
        <v>248</v>
      </c>
      <c r="C21" s="24" t="s">
        <v>488</v>
      </c>
      <c r="D21" s="24" t="s">
        <v>1907</v>
      </c>
      <c r="E21" s="39">
        <v>9979000</v>
      </c>
      <c r="G21" s="39">
        <v>0</v>
      </c>
      <c r="H21" s="39">
        <v>9979000</v>
      </c>
      <c r="I21" s="39">
        <v>0</v>
      </c>
      <c r="J21" s="39">
        <v>9979000</v>
      </c>
      <c r="K21" s="39">
        <v>759733</v>
      </c>
      <c r="L21" s="39">
        <v>6906667</v>
      </c>
      <c r="M21" s="39">
        <v>759733</v>
      </c>
      <c r="N21" s="39">
        <v>6906667</v>
      </c>
      <c r="O21" s="39">
        <v>69.209999999999994</v>
      </c>
    </row>
    <row r="22" spans="1:15" x14ac:dyDescent="0.25">
      <c r="A22" t="s">
        <v>2580</v>
      </c>
      <c r="B22" t="s">
        <v>245</v>
      </c>
      <c r="C22" s="24" t="s">
        <v>1906</v>
      </c>
      <c r="D22" s="24" t="s">
        <v>1905</v>
      </c>
      <c r="E22" s="39">
        <v>10784000</v>
      </c>
      <c r="G22" s="39">
        <v>0</v>
      </c>
      <c r="H22" s="39">
        <v>10784000</v>
      </c>
      <c r="I22" s="39">
        <v>0</v>
      </c>
      <c r="J22" s="39">
        <v>10784000</v>
      </c>
      <c r="K22" s="39">
        <v>859310</v>
      </c>
      <c r="L22" s="39">
        <v>7581176</v>
      </c>
      <c r="M22" s="39">
        <v>859310</v>
      </c>
      <c r="N22" s="39">
        <v>7581176</v>
      </c>
      <c r="O22" s="39">
        <v>70.3</v>
      </c>
    </row>
    <row r="23" spans="1:15" x14ac:dyDescent="0.25">
      <c r="A23" t="s">
        <v>2580</v>
      </c>
      <c r="B23" t="s">
        <v>486</v>
      </c>
      <c r="C23" s="24" t="s">
        <v>485</v>
      </c>
      <c r="D23" s="24" t="s">
        <v>1565</v>
      </c>
      <c r="E23" s="39">
        <v>165922000</v>
      </c>
      <c r="G23" s="39">
        <v>0</v>
      </c>
      <c r="H23" s="39">
        <v>165922000</v>
      </c>
      <c r="I23" s="39">
        <v>0</v>
      </c>
      <c r="J23" s="39">
        <v>165922000</v>
      </c>
      <c r="K23" s="39">
        <v>5321239</v>
      </c>
      <c r="L23" s="39">
        <v>139426378</v>
      </c>
      <c r="M23" s="39">
        <v>5321239</v>
      </c>
      <c r="N23" s="39">
        <v>139426378</v>
      </c>
      <c r="O23" s="39">
        <v>84.03</v>
      </c>
    </row>
    <row r="24" spans="1:15" x14ac:dyDescent="0.25">
      <c r="A24" t="s">
        <v>2580</v>
      </c>
      <c r="B24" t="s">
        <v>236</v>
      </c>
      <c r="C24" s="24" t="s">
        <v>479</v>
      </c>
      <c r="D24" s="24" t="s">
        <v>243</v>
      </c>
      <c r="E24" s="39">
        <v>773762000</v>
      </c>
      <c r="G24" s="39">
        <v>-9835000</v>
      </c>
      <c r="H24" s="39">
        <v>763927000</v>
      </c>
      <c r="I24" s="39">
        <v>0</v>
      </c>
      <c r="J24" s="39">
        <v>763927000</v>
      </c>
      <c r="K24" s="39">
        <v>2251564</v>
      </c>
      <c r="L24" s="39">
        <v>690367258</v>
      </c>
      <c r="M24" s="39">
        <v>2251564</v>
      </c>
      <c r="N24" s="39">
        <v>690367258</v>
      </c>
      <c r="O24" s="39">
        <v>90.37</v>
      </c>
    </row>
    <row r="25" spans="1:15" x14ac:dyDescent="0.25">
      <c r="A25" t="s">
        <v>2580</v>
      </c>
      <c r="B25" t="s">
        <v>230</v>
      </c>
      <c r="C25" s="24" t="s">
        <v>476</v>
      </c>
      <c r="D25" s="24" t="s">
        <v>482</v>
      </c>
      <c r="E25" s="39">
        <v>699856000</v>
      </c>
      <c r="G25" s="39">
        <v>0</v>
      </c>
      <c r="H25" s="39">
        <v>699856000</v>
      </c>
      <c r="I25" s="39">
        <v>0</v>
      </c>
      <c r="J25" s="39">
        <v>699856000</v>
      </c>
      <c r="K25" s="39">
        <v>10413441</v>
      </c>
      <c r="L25" s="39">
        <v>20234034</v>
      </c>
      <c r="M25" s="39">
        <v>10413441</v>
      </c>
      <c r="N25" s="39">
        <v>20234034</v>
      </c>
      <c r="O25" s="39">
        <v>2.89</v>
      </c>
    </row>
    <row r="26" spans="1:15" x14ac:dyDescent="0.25">
      <c r="A26" t="s">
        <v>2580</v>
      </c>
      <c r="B26" t="s">
        <v>227</v>
      </c>
      <c r="C26" s="24" t="s">
        <v>1564</v>
      </c>
      <c r="D26" s="24" t="s">
        <v>480</v>
      </c>
      <c r="E26" s="39">
        <v>335932000</v>
      </c>
      <c r="G26" s="39">
        <v>0</v>
      </c>
      <c r="H26" s="39">
        <v>335932000</v>
      </c>
      <c r="I26" s="39">
        <v>0</v>
      </c>
      <c r="J26" s="39">
        <v>335932000</v>
      </c>
      <c r="K26" s="39">
        <v>24318269</v>
      </c>
      <c r="L26" s="39">
        <v>174444452</v>
      </c>
      <c r="M26" s="39">
        <v>24318269</v>
      </c>
      <c r="N26" s="39">
        <v>174444452</v>
      </c>
      <c r="O26" s="39">
        <v>51.93</v>
      </c>
    </row>
    <row r="27" spans="1:15" x14ac:dyDescent="0.25">
      <c r="A27" t="s">
        <v>2580</v>
      </c>
      <c r="B27" t="s">
        <v>474</v>
      </c>
      <c r="C27" s="24" t="s">
        <v>473</v>
      </c>
      <c r="D27" s="24" t="s">
        <v>1563</v>
      </c>
      <c r="E27" s="39">
        <v>1648407000</v>
      </c>
      <c r="G27" s="39">
        <v>0</v>
      </c>
      <c r="H27" s="39">
        <v>1648407000</v>
      </c>
      <c r="I27" s="39">
        <v>0</v>
      </c>
      <c r="J27" s="39">
        <v>1648407000</v>
      </c>
      <c r="K27" s="39">
        <v>119260678</v>
      </c>
      <c r="L27" s="39">
        <v>1041058118</v>
      </c>
      <c r="M27" s="39">
        <v>119260678</v>
      </c>
      <c r="N27" s="39">
        <v>1041058118</v>
      </c>
      <c r="O27" s="39">
        <v>63.16</v>
      </c>
    </row>
    <row r="28" spans="1:15" x14ac:dyDescent="0.25">
      <c r="A28" t="s">
        <v>2580</v>
      </c>
      <c r="B28" t="s">
        <v>224</v>
      </c>
      <c r="C28" s="24" t="s">
        <v>1562</v>
      </c>
      <c r="D28" s="24" t="s">
        <v>1561</v>
      </c>
      <c r="E28" s="39">
        <v>52411000</v>
      </c>
      <c r="G28" s="39">
        <v>0</v>
      </c>
      <c r="H28" s="39">
        <v>52411000</v>
      </c>
      <c r="I28" s="39">
        <v>0</v>
      </c>
      <c r="J28" s="39">
        <v>52411000</v>
      </c>
      <c r="K28" s="39">
        <v>3912754</v>
      </c>
      <c r="L28" s="39">
        <v>34418976</v>
      </c>
      <c r="M28" s="39">
        <v>3912754</v>
      </c>
      <c r="N28" s="39">
        <v>34418976</v>
      </c>
      <c r="O28" s="39">
        <v>65.67</v>
      </c>
    </row>
    <row r="29" spans="1:15" x14ac:dyDescent="0.25">
      <c r="A29" t="s">
        <v>2580</v>
      </c>
      <c r="B29" t="s">
        <v>1560</v>
      </c>
      <c r="C29" s="24" t="s">
        <v>1559</v>
      </c>
      <c r="D29" s="24" t="s">
        <v>1558</v>
      </c>
      <c r="E29" s="39">
        <v>4727000</v>
      </c>
      <c r="G29" s="39">
        <v>0</v>
      </c>
      <c r="H29" s="39">
        <v>4727000</v>
      </c>
      <c r="I29" s="39">
        <v>0</v>
      </c>
      <c r="J29" s="39">
        <v>4727000</v>
      </c>
      <c r="K29" s="39">
        <v>372330</v>
      </c>
      <c r="L29" s="39">
        <v>3348487</v>
      </c>
      <c r="M29" s="39">
        <v>372330</v>
      </c>
      <c r="N29" s="39">
        <v>3348487</v>
      </c>
      <c r="O29" s="39">
        <v>70.84</v>
      </c>
    </row>
    <row r="30" spans="1:15" x14ac:dyDescent="0.25">
      <c r="A30" t="s">
        <v>2580</v>
      </c>
      <c r="B30" t="s">
        <v>1557</v>
      </c>
      <c r="C30" s="24" t="s">
        <v>1556</v>
      </c>
      <c r="D30" s="24" t="s">
        <v>475</v>
      </c>
      <c r="E30" s="39">
        <v>0</v>
      </c>
      <c r="G30" s="39">
        <v>48245000</v>
      </c>
      <c r="H30" s="39">
        <v>48245000</v>
      </c>
      <c r="I30" s="39">
        <v>0</v>
      </c>
      <c r="J30" s="39">
        <v>48245000</v>
      </c>
      <c r="K30" s="39">
        <v>12395802</v>
      </c>
      <c r="L30" s="39">
        <v>34443251</v>
      </c>
      <c r="M30" s="39">
        <v>12395802</v>
      </c>
      <c r="N30" s="39">
        <v>34443251</v>
      </c>
      <c r="O30" s="39">
        <v>71.39</v>
      </c>
    </row>
    <row r="31" spans="1:15" x14ac:dyDescent="0.25">
      <c r="A31" t="s">
        <v>2580</v>
      </c>
      <c r="B31" t="s">
        <v>1555</v>
      </c>
      <c r="C31" s="24" t="s">
        <v>1554</v>
      </c>
      <c r="D31" s="24" t="s">
        <v>1553</v>
      </c>
      <c r="E31" s="39">
        <v>27805000</v>
      </c>
      <c r="G31" s="39">
        <v>0</v>
      </c>
      <c r="H31" s="39">
        <v>27805000</v>
      </c>
      <c r="I31" s="39">
        <v>0</v>
      </c>
      <c r="J31" s="39">
        <v>27805000</v>
      </c>
      <c r="K31" s="39">
        <v>2086402</v>
      </c>
      <c r="L31" s="39">
        <v>15417607</v>
      </c>
      <c r="M31" s="39">
        <v>2086402</v>
      </c>
      <c r="N31" s="39">
        <v>15417607</v>
      </c>
      <c r="O31" s="39">
        <v>55.45</v>
      </c>
    </row>
    <row r="32" spans="1:15" x14ac:dyDescent="0.25">
      <c r="A32" t="s">
        <v>2580</v>
      </c>
      <c r="B32" t="s">
        <v>1552</v>
      </c>
      <c r="C32" s="24" t="s">
        <v>1551</v>
      </c>
      <c r="D32" s="24" t="s">
        <v>1550</v>
      </c>
      <c r="E32" s="39">
        <v>31026000</v>
      </c>
      <c r="G32" s="39">
        <v>0</v>
      </c>
      <c r="H32" s="39">
        <v>31026000</v>
      </c>
      <c r="I32" s="39">
        <v>0</v>
      </c>
      <c r="J32" s="39">
        <v>31026000</v>
      </c>
      <c r="K32" s="39">
        <v>1451754</v>
      </c>
      <c r="L32" s="39">
        <v>24440954</v>
      </c>
      <c r="M32" s="39">
        <v>1451754</v>
      </c>
      <c r="N32" s="39">
        <v>24440954</v>
      </c>
      <c r="O32" s="39">
        <v>78.78</v>
      </c>
    </row>
    <row r="33" spans="1:15" x14ac:dyDescent="0.25">
      <c r="A33" t="s">
        <v>2580</v>
      </c>
      <c r="B33" t="s">
        <v>221</v>
      </c>
      <c r="C33" s="24" t="s">
        <v>471</v>
      </c>
      <c r="D33" s="24" t="s">
        <v>470</v>
      </c>
      <c r="E33" s="39">
        <v>350000000</v>
      </c>
      <c r="G33" s="39">
        <v>727950000</v>
      </c>
      <c r="H33" s="39">
        <v>1077950000</v>
      </c>
      <c r="I33" s="39">
        <v>0</v>
      </c>
      <c r="J33" s="39">
        <v>1077950000</v>
      </c>
      <c r="K33" s="39">
        <v>34800000</v>
      </c>
      <c r="L33" s="39">
        <v>1002847810</v>
      </c>
      <c r="M33" s="39">
        <v>0</v>
      </c>
      <c r="N33" s="39">
        <v>929547810</v>
      </c>
      <c r="O33" s="39">
        <v>86.23</v>
      </c>
    </row>
    <row r="34" spans="1:15" x14ac:dyDescent="0.25">
      <c r="A34" t="s">
        <v>2580</v>
      </c>
      <c r="B34" t="s">
        <v>218</v>
      </c>
      <c r="C34" s="24" t="s">
        <v>469</v>
      </c>
      <c r="D34" s="24" t="s">
        <v>216</v>
      </c>
      <c r="E34" s="39">
        <v>350000000</v>
      </c>
      <c r="G34" s="39">
        <v>727950000</v>
      </c>
      <c r="H34" s="39">
        <v>1077950000</v>
      </c>
      <c r="I34" s="39">
        <v>0</v>
      </c>
      <c r="J34" s="39">
        <v>1077950000</v>
      </c>
      <c r="K34" s="39">
        <v>34800000</v>
      </c>
      <c r="L34" s="39">
        <v>1002847810</v>
      </c>
      <c r="M34" s="39">
        <v>0</v>
      </c>
      <c r="N34" s="39">
        <v>929547810</v>
      </c>
      <c r="O34" s="39">
        <v>86.23</v>
      </c>
    </row>
    <row r="35" spans="1:15" x14ac:dyDescent="0.25">
      <c r="A35" t="s">
        <v>2580</v>
      </c>
      <c r="B35" t="s">
        <v>1549</v>
      </c>
      <c r="C35" s="24" t="s">
        <v>1548</v>
      </c>
      <c r="D35" s="24" t="s">
        <v>1547</v>
      </c>
      <c r="E35" s="39">
        <v>350000000</v>
      </c>
      <c r="G35" s="39">
        <v>727950000</v>
      </c>
      <c r="H35" s="39">
        <v>1077950000</v>
      </c>
      <c r="I35" s="39">
        <v>0</v>
      </c>
      <c r="J35" s="39">
        <v>1077950000</v>
      </c>
      <c r="K35" s="39">
        <v>34800000</v>
      </c>
      <c r="L35" s="39">
        <v>1002847810</v>
      </c>
      <c r="M35" s="39">
        <v>0</v>
      </c>
      <c r="N35" s="39">
        <v>929547810</v>
      </c>
      <c r="O35" s="39">
        <v>86.23</v>
      </c>
    </row>
    <row r="36" spans="1:15" x14ac:dyDescent="0.25">
      <c r="A36" t="s">
        <v>2580</v>
      </c>
      <c r="B36" t="s">
        <v>212</v>
      </c>
      <c r="C36" s="24" t="s">
        <v>463</v>
      </c>
      <c r="D36" s="24" t="s">
        <v>1546</v>
      </c>
      <c r="E36" s="39">
        <v>3158266000</v>
      </c>
      <c r="G36" s="39">
        <v>0</v>
      </c>
      <c r="H36" s="39">
        <v>3158266000</v>
      </c>
      <c r="I36" s="39">
        <v>0</v>
      </c>
      <c r="J36" s="39">
        <v>3158266000</v>
      </c>
      <c r="K36" s="39">
        <v>218089195</v>
      </c>
      <c r="L36" s="39">
        <v>1775056739</v>
      </c>
      <c r="M36" s="39">
        <v>218089195</v>
      </c>
      <c r="N36" s="39">
        <v>1775056739</v>
      </c>
      <c r="O36" s="39">
        <v>56.2</v>
      </c>
    </row>
    <row r="37" spans="1:15" x14ac:dyDescent="0.25">
      <c r="A37" t="s">
        <v>2580</v>
      </c>
      <c r="B37" t="s">
        <v>209</v>
      </c>
      <c r="C37" s="24" t="s">
        <v>461</v>
      </c>
      <c r="D37" s="24" t="s">
        <v>207</v>
      </c>
      <c r="E37" s="39">
        <v>1709782000</v>
      </c>
      <c r="G37" s="39">
        <v>0</v>
      </c>
      <c r="H37" s="39">
        <v>1709782000</v>
      </c>
      <c r="I37" s="39">
        <v>0</v>
      </c>
      <c r="J37" s="39">
        <v>1709782000</v>
      </c>
      <c r="K37" s="39">
        <v>116324750</v>
      </c>
      <c r="L37" s="39">
        <v>900771398</v>
      </c>
      <c r="M37" s="39">
        <v>116324750</v>
      </c>
      <c r="N37" s="39">
        <v>900771398</v>
      </c>
      <c r="O37" s="39">
        <v>52.68</v>
      </c>
    </row>
    <row r="38" spans="1:15" x14ac:dyDescent="0.25">
      <c r="A38" t="s">
        <v>2580</v>
      </c>
      <c r="B38" t="s">
        <v>206</v>
      </c>
      <c r="C38" s="24" t="s">
        <v>460</v>
      </c>
      <c r="D38" s="24" t="s">
        <v>1545</v>
      </c>
      <c r="E38" s="39">
        <v>274991000</v>
      </c>
      <c r="G38" s="39">
        <v>0</v>
      </c>
      <c r="H38" s="39">
        <v>274991000</v>
      </c>
      <c r="I38" s="39">
        <v>0</v>
      </c>
      <c r="J38" s="39">
        <v>274991000</v>
      </c>
      <c r="K38" s="39">
        <v>2863426</v>
      </c>
      <c r="L38" s="39">
        <v>5644571</v>
      </c>
      <c r="M38" s="39">
        <v>2863426</v>
      </c>
      <c r="N38" s="39">
        <v>5644571</v>
      </c>
      <c r="O38" s="39">
        <v>2.0499999999999998</v>
      </c>
    </row>
    <row r="39" spans="1:15" x14ac:dyDescent="0.25">
      <c r="A39" t="s">
        <v>2580</v>
      </c>
      <c r="B39" t="s">
        <v>203</v>
      </c>
      <c r="C39" s="24" t="s">
        <v>459</v>
      </c>
      <c r="D39" s="24" t="s">
        <v>201</v>
      </c>
      <c r="E39" s="39">
        <v>474209000</v>
      </c>
      <c r="G39" s="39">
        <v>0</v>
      </c>
      <c r="H39" s="39">
        <v>474209000</v>
      </c>
      <c r="I39" s="39">
        <v>0</v>
      </c>
      <c r="J39" s="39">
        <v>474209000</v>
      </c>
      <c r="K39" s="39">
        <v>37720880</v>
      </c>
      <c r="L39" s="39">
        <v>285832540</v>
      </c>
      <c r="M39" s="39">
        <v>37720880</v>
      </c>
      <c r="N39" s="39">
        <v>285832540</v>
      </c>
      <c r="O39" s="39">
        <v>60.28</v>
      </c>
    </row>
    <row r="40" spans="1:15" x14ac:dyDescent="0.25">
      <c r="A40" t="s">
        <v>2580</v>
      </c>
      <c r="B40" t="s">
        <v>200</v>
      </c>
      <c r="C40" s="24" t="s">
        <v>458</v>
      </c>
      <c r="D40" s="24" t="s">
        <v>457</v>
      </c>
      <c r="E40" s="39">
        <v>622720000</v>
      </c>
      <c r="G40" s="39">
        <v>0</v>
      </c>
      <c r="H40" s="39">
        <v>622720000</v>
      </c>
      <c r="I40" s="39">
        <v>0</v>
      </c>
      <c r="J40" s="39">
        <v>622720000</v>
      </c>
      <c r="K40" s="39">
        <v>50912444</v>
      </c>
      <c r="L40" s="39">
        <v>390964887</v>
      </c>
      <c r="M40" s="39">
        <v>50912444</v>
      </c>
      <c r="N40" s="39">
        <v>390964887</v>
      </c>
      <c r="O40" s="39">
        <v>62.78</v>
      </c>
    </row>
    <row r="41" spans="1:15" x14ac:dyDescent="0.25">
      <c r="A41" t="s">
        <v>2580</v>
      </c>
      <c r="B41" t="s">
        <v>197</v>
      </c>
      <c r="C41" s="24" t="s">
        <v>453</v>
      </c>
      <c r="D41" s="24" t="s">
        <v>1544</v>
      </c>
      <c r="E41" s="39">
        <v>337862000</v>
      </c>
      <c r="G41" s="39">
        <v>0</v>
      </c>
      <c r="H41" s="39">
        <v>337862000</v>
      </c>
      <c r="I41" s="39">
        <v>0</v>
      </c>
      <c r="J41" s="39">
        <v>337862000</v>
      </c>
      <c r="K41" s="39">
        <v>24828000</v>
      </c>
      <c r="L41" s="39">
        <v>218329400</v>
      </c>
      <c r="M41" s="39">
        <v>24828000</v>
      </c>
      <c r="N41" s="39">
        <v>218329400</v>
      </c>
      <c r="O41" s="39">
        <v>64.62</v>
      </c>
    </row>
    <row r="42" spans="1:15" x14ac:dyDescent="0.25">
      <c r="A42" t="s">
        <v>2580</v>
      </c>
      <c r="B42" t="s">
        <v>194</v>
      </c>
      <c r="C42" s="24" t="s">
        <v>451</v>
      </c>
      <c r="D42" s="24" t="s">
        <v>1543</v>
      </c>
      <c r="E42" s="39">
        <v>1448484000</v>
      </c>
      <c r="G42" s="39">
        <v>0</v>
      </c>
      <c r="H42" s="39">
        <v>1448484000</v>
      </c>
      <c r="I42" s="39">
        <v>0</v>
      </c>
      <c r="J42" s="39">
        <v>1448484000</v>
      </c>
      <c r="K42" s="39">
        <v>101764445</v>
      </c>
      <c r="L42" s="39">
        <v>874285341</v>
      </c>
      <c r="M42" s="39">
        <v>101764445</v>
      </c>
      <c r="N42" s="39">
        <v>874285341</v>
      </c>
      <c r="O42" s="39">
        <v>60.36</v>
      </c>
    </row>
    <row r="43" spans="1:15" x14ac:dyDescent="0.25">
      <c r="A43" t="s">
        <v>2580</v>
      </c>
      <c r="B43" t="s">
        <v>191</v>
      </c>
      <c r="C43" s="24" t="s">
        <v>450</v>
      </c>
      <c r="D43" s="24" t="s">
        <v>1542</v>
      </c>
      <c r="E43" s="39">
        <v>579383000</v>
      </c>
      <c r="G43" s="39">
        <v>0</v>
      </c>
      <c r="H43" s="39">
        <v>579383000</v>
      </c>
      <c r="I43" s="39">
        <v>0</v>
      </c>
      <c r="J43" s="39">
        <v>579383000</v>
      </c>
      <c r="K43" s="39">
        <v>32989769</v>
      </c>
      <c r="L43" s="39">
        <v>308326800</v>
      </c>
      <c r="M43" s="39">
        <v>32989769</v>
      </c>
      <c r="N43" s="39">
        <v>308326800</v>
      </c>
      <c r="O43" s="39">
        <v>53.22</v>
      </c>
    </row>
    <row r="44" spans="1:15" x14ac:dyDescent="0.25">
      <c r="A44" t="s">
        <v>2580</v>
      </c>
      <c r="B44" t="s">
        <v>188</v>
      </c>
      <c r="C44" s="24" t="s">
        <v>449</v>
      </c>
      <c r="D44" s="24" t="s">
        <v>1541</v>
      </c>
      <c r="E44" s="39">
        <v>404921000</v>
      </c>
      <c r="G44" s="39">
        <v>0</v>
      </c>
      <c r="H44" s="39">
        <v>404921000</v>
      </c>
      <c r="I44" s="39">
        <v>0</v>
      </c>
      <c r="J44" s="39">
        <v>404921000</v>
      </c>
      <c r="K44" s="39">
        <v>34157260</v>
      </c>
      <c r="L44" s="39">
        <v>266170820</v>
      </c>
      <c r="M44" s="39">
        <v>34157260</v>
      </c>
      <c r="N44" s="39">
        <v>266170820</v>
      </c>
      <c r="O44" s="39">
        <v>65.73</v>
      </c>
    </row>
    <row r="45" spans="1:15" x14ac:dyDescent="0.25">
      <c r="A45" t="s">
        <v>2580</v>
      </c>
      <c r="B45" t="s">
        <v>185</v>
      </c>
      <c r="C45" s="24" t="s">
        <v>1903</v>
      </c>
      <c r="D45" s="24" t="s">
        <v>1902</v>
      </c>
      <c r="E45" s="39">
        <v>41732000</v>
      </c>
      <c r="G45" s="39">
        <v>0</v>
      </c>
      <c r="H45" s="39">
        <v>41732000</v>
      </c>
      <c r="I45" s="39">
        <v>0</v>
      </c>
      <c r="J45" s="39">
        <v>41732000</v>
      </c>
      <c r="K45" s="39">
        <v>3571974</v>
      </c>
      <c r="L45" s="39">
        <v>26789596</v>
      </c>
      <c r="M45" s="39">
        <v>3571974</v>
      </c>
      <c r="N45" s="39">
        <v>26789596</v>
      </c>
      <c r="O45" s="39">
        <v>64.19</v>
      </c>
    </row>
    <row r="46" spans="1:15" x14ac:dyDescent="0.25">
      <c r="A46" t="s">
        <v>2580</v>
      </c>
      <c r="B46" t="s">
        <v>179</v>
      </c>
      <c r="C46" s="24" t="s">
        <v>443</v>
      </c>
      <c r="D46" s="24" t="s">
        <v>444</v>
      </c>
      <c r="E46" s="39">
        <v>253396000</v>
      </c>
      <c r="G46" s="39">
        <v>0</v>
      </c>
      <c r="H46" s="39">
        <v>253396000</v>
      </c>
      <c r="I46" s="39">
        <v>0</v>
      </c>
      <c r="J46" s="39">
        <v>253396000</v>
      </c>
      <c r="K46" s="39">
        <v>18621550</v>
      </c>
      <c r="L46" s="39">
        <v>163743350</v>
      </c>
      <c r="M46" s="39">
        <v>18621550</v>
      </c>
      <c r="N46" s="39">
        <v>163743350</v>
      </c>
      <c r="O46" s="39">
        <v>64.62</v>
      </c>
    </row>
    <row r="47" spans="1:15" x14ac:dyDescent="0.25">
      <c r="A47" t="s">
        <v>2580</v>
      </c>
      <c r="B47" t="s">
        <v>1540</v>
      </c>
      <c r="C47" s="24" t="s">
        <v>1539</v>
      </c>
      <c r="D47" s="24" t="s">
        <v>442</v>
      </c>
      <c r="E47" s="39">
        <v>168931000</v>
      </c>
      <c r="G47" s="39">
        <v>0</v>
      </c>
      <c r="H47" s="39">
        <v>168931000</v>
      </c>
      <c r="I47" s="39">
        <v>0</v>
      </c>
      <c r="J47" s="39">
        <v>168931000</v>
      </c>
      <c r="K47" s="39">
        <v>12415000</v>
      </c>
      <c r="L47" s="39">
        <v>109170200</v>
      </c>
      <c r="M47" s="39">
        <v>12415000</v>
      </c>
      <c r="N47" s="39">
        <v>109170200</v>
      </c>
      <c r="O47" s="39">
        <v>64.62</v>
      </c>
    </row>
    <row r="48" spans="1:15" x14ac:dyDescent="0.25">
      <c r="A48" t="s">
        <v>2580</v>
      </c>
      <c r="B48" t="s">
        <v>1538</v>
      </c>
      <c r="C48" s="24" t="s">
        <v>1537</v>
      </c>
      <c r="D48" s="24" t="s">
        <v>1536</v>
      </c>
      <c r="E48" s="39">
        <v>121000</v>
      </c>
      <c r="G48" s="39">
        <v>0</v>
      </c>
      <c r="H48" s="39">
        <v>121000</v>
      </c>
      <c r="I48" s="39">
        <v>0</v>
      </c>
      <c r="J48" s="39">
        <v>121000</v>
      </c>
      <c r="K48" s="39">
        <v>8892</v>
      </c>
      <c r="L48" s="39">
        <v>84575</v>
      </c>
      <c r="M48" s="39">
        <v>8892</v>
      </c>
      <c r="N48" s="39">
        <v>84575</v>
      </c>
      <c r="O48" s="39">
        <v>69.900000000000006</v>
      </c>
    </row>
    <row r="49" spans="1:15" x14ac:dyDescent="0.25">
      <c r="A49" t="s">
        <v>2580</v>
      </c>
      <c r="B49" t="s">
        <v>176</v>
      </c>
      <c r="C49" s="24" t="s">
        <v>441</v>
      </c>
      <c r="D49" s="24" t="s">
        <v>440</v>
      </c>
      <c r="E49" s="39">
        <v>1928727000</v>
      </c>
      <c r="G49" s="39">
        <v>2647450000</v>
      </c>
      <c r="H49" s="39">
        <v>4576177000</v>
      </c>
      <c r="I49" s="39">
        <v>0</v>
      </c>
      <c r="J49" s="39">
        <v>4576177000</v>
      </c>
      <c r="K49" s="39">
        <v>18190970</v>
      </c>
      <c r="L49" s="39">
        <v>1488317095</v>
      </c>
      <c r="M49" s="39">
        <v>85366561</v>
      </c>
      <c r="N49" s="39">
        <v>860684393</v>
      </c>
      <c r="O49" s="39">
        <v>18.809999999999999</v>
      </c>
    </row>
    <row r="50" spans="1:15" x14ac:dyDescent="0.25">
      <c r="A50" t="s">
        <v>2580</v>
      </c>
      <c r="B50" t="s">
        <v>173</v>
      </c>
      <c r="C50" s="24" t="s">
        <v>439</v>
      </c>
      <c r="D50" s="24" t="s">
        <v>1535</v>
      </c>
      <c r="E50" s="39">
        <v>193277000</v>
      </c>
      <c r="G50" s="39">
        <v>0</v>
      </c>
      <c r="H50" s="39">
        <v>193277000</v>
      </c>
      <c r="I50" s="39">
        <v>0</v>
      </c>
      <c r="J50" s="39">
        <v>193277000</v>
      </c>
      <c r="K50" s="39">
        <v>1345600</v>
      </c>
      <c r="L50" s="39">
        <v>151368352</v>
      </c>
      <c r="M50" s="39">
        <v>17158112</v>
      </c>
      <c r="N50" s="39">
        <v>48981712</v>
      </c>
      <c r="O50" s="39">
        <v>25.34</v>
      </c>
    </row>
    <row r="51" spans="1:15" x14ac:dyDescent="0.25">
      <c r="A51" t="s">
        <v>2580</v>
      </c>
      <c r="B51" t="s">
        <v>170</v>
      </c>
      <c r="C51" s="24" t="s">
        <v>1724</v>
      </c>
      <c r="D51" s="24" t="s">
        <v>1723</v>
      </c>
      <c r="E51" s="39">
        <v>17358000</v>
      </c>
      <c r="G51" s="39">
        <v>0</v>
      </c>
      <c r="H51" s="39">
        <v>17358000</v>
      </c>
      <c r="I51" s="39">
        <v>0</v>
      </c>
      <c r="J51" s="39">
        <v>17358000</v>
      </c>
      <c r="K51" s="39">
        <v>0</v>
      </c>
      <c r="L51" s="39">
        <v>13418880</v>
      </c>
      <c r="M51" s="39">
        <v>0</v>
      </c>
      <c r="N51" s="39">
        <v>13418880</v>
      </c>
      <c r="O51" s="39">
        <v>77.31</v>
      </c>
    </row>
    <row r="52" spans="1:15" x14ac:dyDescent="0.25">
      <c r="A52" t="s">
        <v>2580</v>
      </c>
      <c r="B52" t="s">
        <v>167</v>
      </c>
      <c r="C52" s="24" t="s">
        <v>437</v>
      </c>
      <c r="D52" s="24" t="s">
        <v>434</v>
      </c>
      <c r="E52" s="39">
        <v>37000000</v>
      </c>
      <c r="G52" s="39">
        <v>0</v>
      </c>
      <c r="H52" s="39">
        <v>37000000</v>
      </c>
      <c r="I52" s="39">
        <v>0</v>
      </c>
      <c r="J52" s="39">
        <v>37000000</v>
      </c>
      <c r="K52" s="39">
        <v>0</v>
      </c>
      <c r="L52" s="39">
        <v>10709200</v>
      </c>
      <c r="M52" s="39">
        <v>0</v>
      </c>
      <c r="N52" s="39">
        <v>709200</v>
      </c>
      <c r="O52" s="39">
        <v>1.92</v>
      </c>
    </row>
    <row r="53" spans="1:15" x14ac:dyDescent="0.25">
      <c r="A53" t="s">
        <v>2580</v>
      </c>
      <c r="B53" t="s">
        <v>164</v>
      </c>
      <c r="C53" s="24" t="s">
        <v>435</v>
      </c>
      <c r="D53" s="24" t="s">
        <v>1534</v>
      </c>
      <c r="E53" s="39">
        <v>73919000</v>
      </c>
      <c r="G53" s="39">
        <v>0</v>
      </c>
      <c r="H53" s="39">
        <v>73919000</v>
      </c>
      <c r="I53" s="39">
        <v>0</v>
      </c>
      <c r="J53" s="39">
        <v>73919000</v>
      </c>
      <c r="K53" s="39">
        <v>0</v>
      </c>
      <c r="L53" s="39">
        <v>70659600</v>
      </c>
      <c r="M53" s="39">
        <v>1264179</v>
      </c>
      <c r="N53" s="39">
        <v>13724627</v>
      </c>
      <c r="O53" s="39">
        <v>18.57</v>
      </c>
    </row>
    <row r="54" spans="1:15" x14ac:dyDescent="0.25">
      <c r="A54" t="s">
        <v>2580</v>
      </c>
      <c r="B54" t="s">
        <v>161</v>
      </c>
      <c r="C54" s="24" t="s">
        <v>433</v>
      </c>
      <c r="D54" s="24" t="s">
        <v>436</v>
      </c>
      <c r="E54" s="39">
        <v>65000000</v>
      </c>
      <c r="G54" s="39">
        <v>0</v>
      </c>
      <c r="H54" s="39">
        <v>65000000</v>
      </c>
      <c r="I54" s="39">
        <v>0</v>
      </c>
      <c r="J54" s="39">
        <v>65000000</v>
      </c>
      <c r="K54" s="39">
        <v>1345600</v>
      </c>
      <c r="L54" s="39">
        <v>56580672</v>
      </c>
      <c r="M54" s="39">
        <v>15893933</v>
      </c>
      <c r="N54" s="39">
        <v>21129005</v>
      </c>
      <c r="O54" s="39">
        <v>32.51</v>
      </c>
    </row>
    <row r="55" spans="1:15" x14ac:dyDescent="0.25">
      <c r="A55" t="s">
        <v>2580</v>
      </c>
      <c r="B55" t="s">
        <v>158</v>
      </c>
      <c r="C55" s="24" t="s">
        <v>428</v>
      </c>
      <c r="D55" s="24" t="s">
        <v>1533</v>
      </c>
      <c r="E55" s="39">
        <v>1732450000</v>
      </c>
      <c r="G55" s="39">
        <v>2500000000</v>
      </c>
      <c r="H55" s="39">
        <v>4232450000</v>
      </c>
      <c r="I55" s="39">
        <v>0</v>
      </c>
      <c r="J55" s="39">
        <v>4232450000</v>
      </c>
      <c r="K55" s="39">
        <v>16765150</v>
      </c>
      <c r="L55" s="39">
        <v>1190119449</v>
      </c>
      <c r="M55" s="39">
        <v>68128229</v>
      </c>
      <c r="N55" s="39">
        <v>664873387</v>
      </c>
      <c r="O55" s="39">
        <v>15.71</v>
      </c>
    </row>
    <row r="56" spans="1:15" x14ac:dyDescent="0.25">
      <c r="A56" t="s">
        <v>2580</v>
      </c>
      <c r="B56" t="s">
        <v>155</v>
      </c>
      <c r="C56" s="24" t="s">
        <v>426</v>
      </c>
      <c r="D56" s="24" t="s">
        <v>141</v>
      </c>
      <c r="E56" s="39">
        <v>0</v>
      </c>
      <c r="G56" s="39">
        <v>2420000000</v>
      </c>
      <c r="H56" s="39">
        <v>2420000000</v>
      </c>
      <c r="I56" s="39">
        <v>0</v>
      </c>
      <c r="J56" s="39">
        <v>2420000000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</row>
    <row r="57" spans="1:15" x14ac:dyDescent="0.25">
      <c r="A57" t="s">
        <v>2580</v>
      </c>
      <c r="B57" t="s">
        <v>152</v>
      </c>
      <c r="C57" s="24" t="s">
        <v>424</v>
      </c>
      <c r="D57" s="24" t="s">
        <v>1722</v>
      </c>
      <c r="E57" s="39">
        <v>0</v>
      </c>
      <c r="G57" s="39">
        <v>1710000</v>
      </c>
      <c r="H57" s="39">
        <v>1710000</v>
      </c>
      <c r="I57" s="39">
        <v>0</v>
      </c>
      <c r="J57" s="39">
        <v>1710000</v>
      </c>
      <c r="K57" s="39">
        <v>1491931</v>
      </c>
      <c r="L57" s="39">
        <v>1491931</v>
      </c>
      <c r="M57" s="39">
        <v>1491931</v>
      </c>
      <c r="N57" s="39">
        <v>1491931</v>
      </c>
      <c r="O57" s="39">
        <v>87.25</v>
      </c>
    </row>
    <row r="58" spans="1:15" x14ac:dyDescent="0.25">
      <c r="A58" t="s">
        <v>2580</v>
      </c>
      <c r="B58" t="s">
        <v>149</v>
      </c>
      <c r="C58" s="24" t="s">
        <v>422</v>
      </c>
      <c r="D58" s="24" t="s">
        <v>1532</v>
      </c>
      <c r="E58" s="39">
        <v>95000000</v>
      </c>
      <c r="G58" s="39">
        <v>0</v>
      </c>
      <c r="H58" s="39">
        <v>95000000</v>
      </c>
      <c r="I58" s="39">
        <v>0</v>
      </c>
      <c r="J58" s="39">
        <v>95000000</v>
      </c>
      <c r="K58" s="39">
        <v>2900129</v>
      </c>
      <c r="L58" s="39">
        <v>77010682</v>
      </c>
      <c r="M58" s="39">
        <v>2900129</v>
      </c>
      <c r="N58" s="39">
        <v>36252216</v>
      </c>
      <c r="O58" s="39">
        <v>38.159999999999997</v>
      </c>
    </row>
    <row r="59" spans="1:15" x14ac:dyDescent="0.25">
      <c r="A59" t="s">
        <v>2580</v>
      </c>
      <c r="B59" t="s">
        <v>146</v>
      </c>
      <c r="C59" s="24" t="s">
        <v>420</v>
      </c>
      <c r="D59" s="24" t="s">
        <v>1531</v>
      </c>
      <c r="E59" s="39">
        <v>16000000</v>
      </c>
      <c r="G59" s="39">
        <v>-1710000</v>
      </c>
      <c r="H59" s="39">
        <v>14290000</v>
      </c>
      <c r="I59" s="39">
        <v>0</v>
      </c>
      <c r="J59" s="39">
        <v>14290000</v>
      </c>
      <c r="K59" s="39">
        <v>452180</v>
      </c>
      <c r="L59" s="39">
        <v>7695180</v>
      </c>
      <c r="M59" s="39">
        <v>452180</v>
      </c>
      <c r="N59" s="39">
        <v>2460180</v>
      </c>
      <c r="O59" s="39">
        <v>17.22</v>
      </c>
    </row>
    <row r="60" spans="1:15" x14ac:dyDescent="0.25">
      <c r="A60" t="s">
        <v>2580</v>
      </c>
      <c r="B60" t="s">
        <v>143</v>
      </c>
      <c r="C60" s="24" t="s">
        <v>418</v>
      </c>
      <c r="D60" s="24" t="s">
        <v>419</v>
      </c>
      <c r="E60" s="39">
        <v>750000000</v>
      </c>
      <c r="G60" s="39">
        <v>0</v>
      </c>
      <c r="H60" s="39">
        <v>750000000</v>
      </c>
      <c r="I60" s="39">
        <v>0</v>
      </c>
      <c r="J60" s="39">
        <v>750000000</v>
      </c>
      <c r="K60" s="39">
        <v>0</v>
      </c>
      <c r="L60" s="39">
        <v>476359162</v>
      </c>
      <c r="M60" s="39">
        <v>45068089</v>
      </c>
      <c r="N60" s="39">
        <v>100693098</v>
      </c>
      <c r="O60" s="39">
        <v>13.43</v>
      </c>
    </row>
    <row r="61" spans="1:15" x14ac:dyDescent="0.25">
      <c r="A61" t="s">
        <v>2580</v>
      </c>
      <c r="B61" t="s">
        <v>1530</v>
      </c>
      <c r="C61" s="24" t="s">
        <v>1529</v>
      </c>
      <c r="D61" s="24" t="s">
        <v>1528</v>
      </c>
      <c r="E61" s="39">
        <v>750000000</v>
      </c>
      <c r="G61" s="39">
        <v>0</v>
      </c>
      <c r="H61" s="39">
        <v>750000000</v>
      </c>
      <c r="I61" s="39">
        <v>0</v>
      </c>
      <c r="J61" s="39">
        <v>750000000</v>
      </c>
      <c r="K61" s="39">
        <v>0</v>
      </c>
      <c r="L61" s="39">
        <v>476359162</v>
      </c>
      <c r="M61" s="39">
        <v>45068089</v>
      </c>
      <c r="N61" s="39">
        <v>100693098</v>
      </c>
      <c r="O61" s="39">
        <v>13.43</v>
      </c>
    </row>
    <row r="62" spans="1:15" x14ac:dyDescent="0.25">
      <c r="A62" t="s">
        <v>2580</v>
      </c>
      <c r="B62" t="s">
        <v>140</v>
      </c>
      <c r="C62" s="24" t="s">
        <v>417</v>
      </c>
      <c r="D62" s="24" t="s">
        <v>138</v>
      </c>
      <c r="E62" s="39">
        <v>526000000</v>
      </c>
      <c r="G62" s="39">
        <v>0</v>
      </c>
      <c r="H62" s="39">
        <v>526000000</v>
      </c>
      <c r="I62" s="39">
        <v>0</v>
      </c>
      <c r="J62" s="39">
        <v>526000000</v>
      </c>
      <c r="K62" s="39">
        <v>0</v>
      </c>
      <c r="L62" s="39">
        <v>416698464</v>
      </c>
      <c r="M62" s="39">
        <v>0</v>
      </c>
      <c r="N62" s="39">
        <v>413611932</v>
      </c>
      <c r="O62" s="39">
        <v>78.63</v>
      </c>
    </row>
    <row r="63" spans="1:15" x14ac:dyDescent="0.25">
      <c r="A63" t="s">
        <v>2580</v>
      </c>
      <c r="B63" t="s">
        <v>1527</v>
      </c>
      <c r="C63" s="24" t="s">
        <v>1526</v>
      </c>
      <c r="D63" s="24" t="s">
        <v>1525</v>
      </c>
      <c r="E63" s="39">
        <v>526000000</v>
      </c>
      <c r="G63" s="39">
        <v>0</v>
      </c>
      <c r="H63" s="39">
        <v>526000000</v>
      </c>
      <c r="I63" s="39">
        <v>0</v>
      </c>
      <c r="J63" s="39">
        <v>526000000</v>
      </c>
      <c r="K63" s="39">
        <v>0</v>
      </c>
      <c r="L63" s="39">
        <v>416698464</v>
      </c>
      <c r="M63" s="39">
        <v>0</v>
      </c>
      <c r="N63" s="39">
        <v>413611932</v>
      </c>
      <c r="O63" s="39">
        <v>78.63</v>
      </c>
    </row>
    <row r="64" spans="1:15" x14ac:dyDescent="0.25">
      <c r="A64" t="s">
        <v>2580</v>
      </c>
      <c r="B64" t="s">
        <v>137</v>
      </c>
      <c r="C64" s="24" t="s">
        <v>416</v>
      </c>
      <c r="D64" s="24" t="s">
        <v>1524</v>
      </c>
      <c r="E64" s="39">
        <v>160450000</v>
      </c>
      <c r="G64" s="39">
        <v>80000000</v>
      </c>
      <c r="H64" s="39">
        <v>240450000</v>
      </c>
      <c r="I64" s="39">
        <v>0</v>
      </c>
      <c r="J64" s="39">
        <v>240450000</v>
      </c>
      <c r="K64" s="39">
        <v>11920910</v>
      </c>
      <c r="L64" s="39">
        <v>106864030</v>
      </c>
      <c r="M64" s="39">
        <v>18215900</v>
      </c>
      <c r="N64" s="39">
        <v>106864030</v>
      </c>
      <c r="O64" s="39">
        <v>44.44</v>
      </c>
    </row>
    <row r="65" spans="1:15" x14ac:dyDescent="0.25">
      <c r="A65" t="s">
        <v>2580</v>
      </c>
      <c r="B65" t="s">
        <v>415</v>
      </c>
      <c r="C65" s="24" t="s">
        <v>414</v>
      </c>
      <c r="D65" s="24" t="s">
        <v>1523</v>
      </c>
      <c r="E65" s="39">
        <v>70200000</v>
      </c>
      <c r="G65" s="39">
        <v>40000000</v>
      </c>
      <c r="H65" s="39">
        <v>110200000</v>
      </c>
      <c r="I65" s="39">
        <v>0</v>
      </c>
      <c r="J65" s="39">
        <v>110200000</v>
      </c>
      <c r="K65" s="39">
        <v>5421080</v>
      </c>
      <c r="L65" s="39">
        <v>49808840</v>
      </c>
      <c r="M65" s="39">
        <v>5421080</v>
      </c>
      <c r="N65" s="39">
        <v>49808840</v>
      </c>
      <c r="O65" s="39">
        <v>45.2</v>
      </c>
    </row>
    <row r="66" spans="1:15" x14ac:dyDescent="0.25">
      <c r="A66" t="s">
        <v>2580</v>
      </c>
      <c r="B66" t="s">
        <v>412</v>
      </c>
      <c r="C66" s="24" t="s">
        <v>411</v>
      </c>
      <c r="D66" s="24" t="s">
        <v>410</v>
      </c>
      <c r="E66" s="39">
        <v>12000000</v>
      </c>
      <c r="G66" s="39">
        <v>40000000</v>
      </c>
      <c r="H66" s="39">
        <v>52000000</v>
      </c>
      <c r="I66" s="39">
        <v>0</v>
      </c>
      <c r="J66" s="39">
        <v>52000000</v>
      </c>
      <c r="K66" s="39">
        <v>102420</v>
      </c>
      <c r="L66" s="39">
        <v>460300</v>
      </c>
      <c r="M66" s="39">
        <v>102420</v>
      </c>
      <c r="N66" s="39">
        <v>460300</v>
      </c>
      <c r="O66" s="39">
        <v>0.89</v>
      </c>
    </row>
    <row r="67" spans="1:15" x14ac:dyDescent="0.25">
      <c r="A67" t="s">
        <v>2580</v>
      </c>
      <c r="B67" t="s">
        <v>409</v>
      </c>
      <c r="C67" s="24" t="s">
        <v>408</v>
      </c>
      <c r="D67" s="24" t="s">
        <v>407</v>
      </c>
      <c r="E67" s="39">
        <v>250000</v>
      </c>
      <c r="G67" s="39">
        <v>0</v>
      </c>
      <c r="H67" s="39">
        <v>250000</v>
      </c>
      <c r="I67" s="39">
        <v>0</v>
      </c>
      <c r="J67" s="39">
        <v>250000</v>
      </c>
      <c r="K67" s="39">
        <v>0</v>
      </c>
      <c r="L67" s="39">
        <v>46690</v>
      </c>
      <c r="M67" s="39">
        <v>0</v>
      </c>
      <c r="N67" s="39">
        <v>46690</v>
      </c>
      <c r="O67" s="39">
        <v>18.68</v>
      </c>
    </row>
    <row r="68" spans="1:15" x14ac:dyDescent="0.25">
      <c r="A68" t="s">
        <v>2580</v>
      </c>
      <c r="B68" t="s">
        <v>406</v>
      </c>
      <c r="C68" s="24" t="s">
        <v>405</v>
      </c>
      <c r="D68" s="24" t="s">
        <v>1522</v>
      </c>
      <c r="E68" s="39">
        <v>78000000</v>
      </c>
      <c r="G68" s="39">
        <v>0</v>
      </c>
      <c r="H68" s="39">
        <v>78000000</v>
      </c>
      <c r="I68" s="39">
        <v>0</v>
      </c>
      <c r="J68" s="39">
        <v>78000000</v>
      </c>
      <c r="K68" s="39">
        <v>6397410</v>
      </c>
      <c r="L68" s="39">
        <v>56548200</v>
      </c>
      <c r="M68" s="39">
        <v>12692400</v>
      </c>
      <c r="N68" s="39">
        <v>56548200</v>
      </c>
      <c r="O68" s="39">
        <v>72.5</v>
      </c>
    </row>
    <row r="69" spans="1:15" x14ac:dyDescent="0.25">
      <c r="A69" t="s">
        <v>2580</v>
      </c>
      <c r="B69" t="s">
        <v>134</v>
      </c>
      <c r="C69" s="24" t="s">
        <v>403</v>
      </c>
      <c r="D69" s="24" t="s">
        <v>1521</v>
      </c>
      <c r="E69" s="39">
        <v>30000000</v>
      </c>
      <c r="G69" s="39">
        <v>0</v>
      </c>
      <c r="H69" s="39">
        <v>30000000</v>
      </c>
      <c r="I69" s="39">
        <v>0</v>
      </c>
      <c r="J69" s="39">
        <v>30000000</v>
      </c>
      <c r="K69" s="39">
        <v>0</v>
      </c>
      <c r="L69" s="39">
        <v>15000000</v>
      </c>
      <c r="M69" s="39">
        <v>0</v>
      </c>
      <c r="N69" s="39">
        <v>0</v>
      </c>
      <c r="O69" s="39">
        <v>0</v>
      </c>
    </row>
    <row r="70" spans="1:15" x14ac:dyDescent="0.25">
      <c r="A70" t="s">
        <v>2580</v>
      </c>
      <c r="B70" t="s">
        <v>1520</v>
      </c>
      <c r="C70" s="24" t="s">
        <v>1519</v>
      </c>
      <c r="D70" s="24" t="s">
        <v>1518</v>
      </c>
      <c r="E70" s="39">
        <v>30000000</v>
      </c>
      <c r="G70" s="39">
        <v>0</v>
      </c>
      <c r="H70" s="39">
        <v>30000000</v>
      </c>
      <c r="I70" s="39">
        <v>0</v>
      </c>
      <c r="J70" s="39">
        <v>30000000</v>
      </c>
      <c r="K70" s="39">
        <v>0</v>
      </c>
      <c r="L70" s="39">
        <v>15000000</v>
      </c>
      <c r="M70" s="39">
        <v>0</v>
      </c>
      <c r="N70" s="39">
        <v>0</v>
      </c>
      <c r="O70" s="39">
        <v>0</v>
      </c>
    </row>
    <row r="71" spans="1:15" x14ac:dyDescent="0.25">
      <c r="A71" t="s">
        <v>2580</v>
      </c>
      <c r="B71" t="s">
        <v>131</v>
      </c>
      <c r="C71" s="24" t="s">
        <v>402</v>
      </c>
      <c r="D71" s="24" t="s">
        <v>401</v>
      </c>
      <c r="E71" s="39">
        <v>95000000</v>
      </c>
      <c r="G71" s="39">
        <v>0</v>
      </c>
      <c r="H71" s="39">
        <v>95000000</v>
      </c>
      <c r="I71" s="39">
        <v>0</v>
      </c>
      <c r="J71" s="39">
        <v>95000000</v>
      </c>
      <c r="K71" s="39">
        <v>0</v>
      </c>
      <c r="L71" s="39">
        <v>89000000</v>
      </c>
      <c r="M71" s="39">
        <v>0</v>
      </c>
      <c r="N71" s="39">
        <v>3500000</v>
      </c>
      <c r="O71" s="39">
        <v>3.68</v>
      </c>
    </row>
    <row r="72" spans="1:15" x14ac:dyDescent="0.25">
      <c r="A72" t="s">
        <v>2580</v>
      </c>
      <c r="B72" t="s">
        <v>128</v>
      </c>
      <c r="C72" s="24" t="s">
        <v>397</v>
      </c>
      <c r="D72" s="24" t="s">
        <v>123</v>
      </c>
      <c r="E72" s="39">
        <v>60000000</v>
      </c>
      <c r="G72" s="39">
        <v>0</v>
      </c>
      <c r="H72" s="39">
        <v>60000000</v>
      </c>
      <c r="I72" s="39">
        <v>0</v>
      </c>
      <c r="J72" s="39">
        <v>60000000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</row>
    <row r="73" spans="1:15" x14ac:dyDescent="0.25">
      <c r="A73" t="s">
        <v>2580</v>
      </c>
      <c r="B73" t="s">
        <v>119</v>
      </c>
      <c r="C73" s="24" t="s">
        <v>394</v>
      </c>
      <c r="D73" s="24" t="s">
        <v>117</v>
      </c>
      <c r="E73" s="39">
        <v>3000000</v>
      </c>
      <c r="G73" s="39">
        <v>147450000</v>
      </c>
      <c r="H73" s="39">
        <v>150450000</v>
      </c>
      <c r="I73" s="39">
        <v>0</v>
      </c>
      <c r="J73" s="39">
        <v>150450000</v>
      </c>
      <c r="K73" s="39">
        <v>80220</v>
      </c>
      <c r="L73" s="39">
        <v>146829294</v>
      </c>
      <c r="M73" s="39">
        <v>80220</v>
      </c>
      <c r="N73" s="39">
        <v>146829294</v>
      </c>
      <c r="O73" s="39">
        <v>97.59</v>
      </c>
    </row>
    <row r="74" spans="1:15" x14ac:dyDescent="0.25">
      <c r="A74" t="s">
        <v>2580</v>
      </c>
      <c r="B74" t="s">
        <v>116</v>
      </c>
      <c r="C74" s="24" t="s">
        <v>393</v>
      </c>
      <c r="D74" s="24" t="s">
        <v>111</v>
      </c>
      <c r="E74" s="39">
        <v>0</v>
      </c>
      <c r="G74" s="39">
        <v>147450000</v>
      </c>
      <c r="H74" s="39">
        <v>147450000</v>
      </c>
      <c r="I74" s="39">
        <v>0</v>
      </c>
      <c r="J74" s="39">
        <v>147450000</v>
      </c>
      <c r="K74" s="39">
        <v>0</v>
      </c>
      <c r="L74" s="39">
        <v>145266830</v>
      </c>
      <c r="M74" s="39">
        <v>0</v>
      </c>
      <c r="N74" s="39">
        <v>145266830</v>
      </c>
      <c r="O74" s="39">
        <v>98.52</v>
      </c>
    </row>
    <row r="75" spans="1:15" x14ac:dyDescent="0.25">
      <c r="A75" t="s">
        <v>2580</v>
      </c>
      <c r="B75" t="s">
        <v>1517</v>
      </c>
      <c r="C75" s="24" t="s">
        <v>1516</v>
      </c>
      <c r="D75" s="24" t="s">
        <v>1515</v>
      </c>
      <c r="E75" s="39">
        <v>0</v>
      </c>
      <c r="G75" s="39">
        <v>147450000</v>
      </c>
      <c r="H75" s="39">
        <v>147450000</v>
      </c>
      <c r="I75" s="39">
        <v>0</v>
      </c>
      <c r="J75" s="39">
        <v>147450000</v>
      </c>
      <c r="K75" s="39">
        <v>0</v>
      </c>
      <c r="L75" s="39">
        <v>145266830</v>
      </c>
      <c r="M75" s="39">
        <v>0</v>
      </c>
      <c r="N75" s="39">
        <v>145266830</v>
      </c>
      <c r="O75" s="39">
        <v>98.52</v>
      </c>
    </row>
    <row r="76" spans="1:15" x14ac:dyDescent="0.25">
      <c r="A76" t="s">
        <v>2580</v>
      </c>
      <c r="B76" t="s">
        <v>113</v>
      </c>
      <c r="C76" s="24" t="s">
        <v>1514</v>
      </c>
      <c r="D76" s="24" t="s">
        <v>1513</v>
      </c>
      <c r="E76" s="39">
        <v>3000000</v>
      </c>
      <c r="G76" s="39">
        <v>0</v>
      </c>
      <c r="H76" s="39">
        <v>3000000</v>
      </c>
      <c r="I76" s="39">
        <v>0</v>
      </c>
      <c r="J76" s="39">
        <v>3000000</v>
      </c>
      <c r="K76" s="39">
        <v>80220</v>
      </c>
      <c r="L76" s="39">
        <v>1562464</v>
      </c>
      <c r="M76" s="39">
        <v>80220</v>
      </c>
      <c r="N76" s="39">
        <v>1562464</v>
      </c>
      <c r="O76" s="39">
        <v>52.08</v>
      </c>
    </row>
    <row r="77" spans="1:15" x14ac:dyDescent="0.25">
      <c r="A77" t="s">
        <v>2580</v>
      </c>
      <c r="B77" t="s">
        <v>110</v>
      </c>
      <c r="C77" s="24" t="s">
        <v>1717</v>
      </c>
      <c r="D77" s="24" t="s">
        <v>1716</v>
      </c>
      <c r="E77" s="39">
        <v>183368000000</v>
      </c>
      <c r="G77" s="39">
        <v>-3537800000</v>
      </c>
      <c r="H77" s="39">
        <v>179830200000</v>
      </c>
      <c r="I77" s="39">
        <v>0</v>
      </c>
      <c r="J77" s="39">
        <v>179830200000</v>
      </c>
      <c r="K77" s="39">
        <v>10949518641</v>
      </c>
      <c r="L77" s="39">
        <v>65771349638</v>
      </c>
      <c r="M77" s="39">
        <v>13065098501</v>
      </c>
      <c r="N77" s="39">
        <v>54821830997</v>
      </c>
      <c r="O77" s="39">
        <v>30.49</v>
      </c>
    </row>
    <row r="78" spans="1:15" x14ac:dyDescent="0.25">
      <c r="A78" t="s">
        <v>2580</v>
      </c>
      <c r="B78" t="s">
        <v>1715</v>
      </c>
      <c r="C78" s="24" t="s">
        <v>1714</v>
      </c>
      <c r="D78" s="24" t="s">
        <v>1585</v>
      </c>
      <c r="E78" s="39">
        <v>183368000000</v>
      </c>
      <c r="G78" s="39">
        <v>-3537800000</v>
      </c>
      <c r="H78" s="39">
        <v>179830200000</v>
      </c>
      <c r="I78" s="39">
        <v>0</v>
      </c>
      <c r="J78" s="39">
        <v>179830200000</v>
      </c>
      <c r="K78" s="39">
        <v>10949518641</v>
      </c>
      <c r="L78" s="39">
        <v>65771349638</v>
      </c>
      <c r="M78" s="39">
        <v>13065098501</v>
      </c>
      <c r="N78" s="39">
        <v>54821830997</v>
      </c>
      <c r="O78" s="39">
        <v>30.49</v>
      </c>
    </row>
    <row r="79" spans="1:15" x14ac:dyDescent="0.25">
      <c r="A79" t="s">
        <v>2580</v>
      </c>
      <c r="B79" t="s">
        <v>2637</v>
      </c>
      <c r="C79" s="24" t="s">
        <v>2636</v>
      </c>
      <c r="D79" s="24" t="s">
        <v>2635</v>
      </c>
      <c r="E79" s="39">
        <v>183368000000</v>
      </c>
      <c r="G79" s="39">
        <v>-3537800000</v>
      </c>
      <c r="H79" s="39">
        <v>179830200000</v>
      </c>
      <c r="I79" s="39">
        <v>0</v>
      </c>
      <c r="J79" s="39">
        <v>179830200000</v>
      </c>
      <c r="K79" s="39">
        <v>10949518641</v>
      </c>
      <c r="L79" s="39">
        <v>65771349638</v>
      </c>
      <c r="M79" s="39">
        <v>13065098501</v>
      </c>
      <c r="N79" s="39">
        <v>54821830997</v>
      </c>
      <c r="O79" s="39">
        <v>30.49</v>
      </c>
    </row>
    <row r="80" spans="1:15" x14ac:dyDescent="0.25">
      <c r="A80" t="s">
        <v>2580</v>
      </c>
      <c r="B80" t="s">
        <v>1866</v>
      </c>
      <c r="C80" s="24" t="s">
        <v>1865</v>
      </c>
      <c r="D80" s="24" t="s">
        <v>1451</v>
      </c>
      <c r="E80" s="39">
        <v>0</v>
      </c>
      <c r="G80" s="39">
        <v>162400000</v>
      </c>
      <c r="H80" s="39">
        <v>162400000</v>
      </c>
      <c r="I80" s="39">
        <v>0</v>
      </c>
      <c r="J80" s="39">
        <v>162400000</v>
      </c>
      <c r="K80" s="39">
        <v>0</v>
      </c>
      <c r="L80" s="39">
        <v>162400000</v>
      </c>
      <c r="M80" s="39">
        <v>0</v>
      </c>
      <c r="N80" s="39">
        <v>162400000</v>
      </c>
      <c r="O80" s="39">
        <v>1000</v>
      </c>
    </row>
    <row r="81" spans="1:15" x14ac:dyDescent="0.25">
      <c r="A81" t="s">
        <v>2580</v>
      </c>
      <c r="B81" t="s">
        <v>1330</v>
      </c>
      <c r="C81" s="24" t="s">
        <v>1510</v>
      </c>
      <c r="D81" s="24" t="s">
        <v>1509</v>
      </c>
      <c r="E81" s="39">
        <v>199687660000</v>
      </c>
      <c r="G81" s="39">
        <v>0</v>
      </c>
      <c r="H81" s="39">
        <v>199687660000</v>
      </c>
      <c r="I81" s="39">
        <v>0</v>
      </c>
      <c r="J81" s="39">
        <v>199687660000</v>
      </c>
      <c r="K81" s="39">
        <v>1815217331</v>
      </c>
      <c r="L81" s="39">
        <v>150472569329</v>
      </c>
      <c r="M81" s="39">
        <v>3976206881</v>
      </c>
      <c r="N81" s="39">
        <v>133054096334</v>
      </c>
      <c r="O81" s="39">
        <v>66.63</v>
      </c>
    </row>
    <row r="82" spans="1:15" x14ac:dyDescent="0.25">
      <c r="A82" t="s">
        <v>2580</v>
      </c>
      <c r="B82" t="s">
        <v>1327</v>
      </c>
      <c r="C82" s="24" t="s">
        <v>1508</v>
      </c>
      <c r="D82" s="24" t="s">
        <v>358</v>
      </c>
      <c r="E82" s="39">
        <v>198184941000</v>
      </c>
      <c r="G82" s="39">
        <v>-388109897</v>
      </c>
      <c r="H82" s="39">
        <v>197796831103</v>
      </c>
      <c r="I82" s="39">
        <v>0</v>
      </c>
      <c r="J82" s="39">
        <v>197796831103</v>
      </c>
      <c r="K82" s="39">
        <v>1815217331</v>
      </c>
      <c r="L82" s="39">
        <v>150097492632</v>
      </c>
      <c r="M82" s="39">
        <v>3976206881</v>
      </c>
      <c r="N82" s="39">
        <v>132679019637</v>
      </c>
      <c r="O82" s="39">
        <v>67.08</v>
      </c>
    </row>
    <row r="83" spans="1:15" x14ac:dyDescent="0.25">
      <c r="A83" t="s">
        <v>2580</v>
      </c>
      <c r="B83" t="s">
        <v>1507</v>
      </c>
      <c r="C83" s="24" t="s">
        <v>1506</v>
      </c>
      <c r="D83" s="24" t="s">
        <v>1505</v>
      </c>
      <c r="E83" s="39">
        <v>198184941000</v>
      </c>
      <c r="G83" s="39">
        <v>-388109897</v>
      </c>
      <c r="H83" s="39">
        <v>197796831103</v>
      </c>
      <c r="I83" s="39">
        <v>0</v>
      </c>
      <c r="J83" s="39">
        <v>197796831103</v>
      </c>
      <c r="K83" s="39">
        <v>1815217331</v>
      </c>
      <c r="L83" s="39">
        <v>150097492632</v>
      </c>
      <c r="M83" s="39">
        <v>3976206881</v>
      </c>
      <c r="N83" s="39">
        <v>132679019637</v>
      </c>
      <c r="O83" s="39">
        <v>67.08</v>
      </c>
    </row>
    <row r="84" spans="1:15" x14ac:dyDescent="0.25">
      <c r="A84" t="s">
        <v>2580</v>
      </c>
      <c r="B84" t="s">
        <v>1504</v>
      </c>
      <c r="C84" s="24" t="s">
        <v>1503</v>
      </c>
      <c r="D84" s="24" t="s">
        <v>1502</v>
      </c>
      <c r="E84" s="39">
        <v>16173796000</v>
      </c>
      <c r="G84" s="39">
        <v>-850435200</v>
      </c>
      <c r="H84" s="39">
        <v>15323360800</v>
      </c>
      <c r="I84" s="39">
        <v>0</v>
      </c>
      <c r="J84" s="39">
        <v>15323360800</v>
      </c>
      <c r="K84" s="39">
        <v>1599836631</v>
      </c>
      <c r="L84" s="39">
        <v>6222459006</v>
      </c>
      <c r="M84" s="39">
        <v>415166406</v>
      </c>
      <c r="N84" s="39">
        <v>1311948040</v>
      </c>
      <c r="O84" s="39">
        <v>8.56</v>
      </c>
    </row>
    <row r="85" spans="1:15" x14ac:dyDescent="0.25">
      <c r="A85" t="s">
        <v>2580</v>
      </c>
      <c r="B85" t="s">
        <v>2634</v>
      </c>
      <c r="C85" s="24" t="s">
        <v>2633</v>
      </c>
      <c r="D85" s="24" t="s">
        <v>2632</v>
      </c>
      <c r="E85" s="39">
        <v>16173796000</v>
      </c>
      <c r="G85" s="39">
        <v>-850435200</v>
      </c>
      <c r="H85" s="39">
        <v>15323360800</v>
      </c>
      <c r="I85" s="39">
        <v>0</v>
      </c>
      <c r="J85" s="39">
        <v>15323360800</v>
      </c>
      <c r="K85" s="39">
        <v>1599836631</v>
      </c>
      <c r="L85" s="39">
        <v>6222459006</v>
      </c>
      <c r="M85" s="39">
        <v>415166406</v>
      </c>
      <c r="N85" s="39">
        <v>1311948040</v>
      </c>
      <c r="O85" s="39">
        <v>8.56</v>
      </c>
    </row>
    <row r="86" spans="1:15" x14ac:dyDescent="0.25">
      <c r="A86" t="s">
        <v>2580</v>
      </c>
      <c r="B86" t="s">
        <v>2631</v>
      </c>
      <c r="C86" s="24" t="s">
        <v>2630</v>
      </c>
      <c r="D86" s="24" t="s">
        <v>2629</v>
      </c>
      <c r="E86" s="39">
        <v>7969600000</v>
      </c>
      <c r="G86" s="39">
        <v>0</v>
      </c>
      <c r="H86" s="39">
        <v>7969600000</v>
      </c>
      <c r="I86" s="39">
        <v>0</v>
      </c>
      <c r="J86" s="39">
        <v>7969600000</v>
      </c>
      <c r="K86" s="39">
        <v>0</v>
      </c>
      <c r="L86" s="39">
        <v>3561007782</v>
      </c>
      <c r="M86" s="39">
        <v>310882248</v>
      </c>
      <c r="N86" s="39">
        <v>971265880</v>
      </c>
      <c r="O86" s="39">
        <v>12.19</v>
      </c>
    </row>
    <row r="87" spans="1:15" x14ac:dyDescent="0.25">
      <c r="A87" t="s">
        <v>2580</v>
      </c>
      <c r="B87" t="s">
        <v>2628</v>
      </c>
      <c r="C87" s="24" t="s">
        <v>2627</v>
      </c>
      <c r="D87" s="24" t="s">
        <v>2626</v>
      </c>
      <c r="E87" s="39">
        <v>7969600000</v>
      </c>
      <c r="G87" s="39">
        <v>0</v>
      </c>
      <c r="H87" s="39">
        <v>7969600000</v>
      </c>
      <c r="I87" s="39">
        <v>0</v>
      </c>
      <c r="J87" s="39">
        <v>7969600000</v>
      </c>
      <c r="K87" s="39">
        <v>0</v>
      </c>
      <c r="L87" s="39">
        <v>3561007782</v>
      </c>
      <c r="M87" s="39">
        <v>310882248</v>
      </c>
      <c r="N87" s="39">
        <v>971265880</v>
      </c>
      <c r="O87" s="39">
        <v>12.19</v>
      </c>
    </row>
    <row r="88" spans="1:15" x14ac:dyDescent="0.25">
      <c r="A88" t="s">
        <v>2580</v>
      </c>
      <c r="B88" t="s">
        <v>2625</v>
      </c>
      <c r="C88" s="24" t="s">
        <v>2624</v>
      </c>
      <c r="D88" s="24" t="s">
        <v>2623</v>
      </c>
      <c r="E88" s="39">
        <v>8204196000</v>
      </c>
      <c r="G88" s="39">
        <v>-850435200</v>
      </c>
      <c r="H88" s="39">
        <v>7353760800</v>
      </c>
      <c r="I88" s="39">
        <v>0</v>
      </c>
      <c r="J88" s="39">
        <v>7353760800</v>
      </c>
      <c r="K88" s="39">
        <v>1599836631</v>
      </c>
      <c r="L88" s="39">
        <v>2661451224</v>
      </c>
      <c r="M88" s="39">
        <v>104284158</v>
      </c>
      <c r="N88" s="39">
        <v>340682160</v>
      </c>
      <c r="O88" s="39">
        <v>4.63</v>
      </c>
    </row>
    <row r="89" spans="1:15" x14ac:dyDescent="0.25">
      <c r="A89" t="s">
        <v>2580</v>
      </c>
      <c r="B89" t="s">
        <v>2622</v>
      </c>
      <c r="C89" s="24" t="s">
        <v>2621</v>
      </c>
      <c r="D89" s="24" t="s">
        <v>2620</v>
      </c>
      <c r="E89" s="39">
        <v>8204196000</v>
      </c>
      <c r="G89" s="39">
        <v>-850435200</v>
      </c>
      <c r="H89" s="39">
        <v>7353760800</v>
      </c>
      <c r="I89" s="39">
        <v>0</v>
      </c>
      <c r="J89" s="39">
        <v>7353760800</v>
      </c>
      <c r="K89" s="39">
        <v>1599836631</v>
      </c>
      <c r="L89" s="39">
        <v>2661451224</v>
      </c>
      <c r="M89" s="39">
        <v>104284158</v>
      </c>
      <c r="N89" s="39">
        <v>340682160</v>
      </c>
      <c r="O89" s="39">
        <v>4.63</v>
      </c>
    </row>
    <row r="90" spans="1:15" x14ac:dyDescent="0.25">
      <c r="A90" t="s">
        <v>2580</v>
      </c>
      <c r="B90" t="s">
        <v>1623</v>
      </c>
      <c r="C90" s="24" t="s">
        <v>1622</v>
      </c>
      <c r="D90" s="24" t="s">
        <v>1621</v>
      </c>
      <c r="E90" s="39">
        <v>178879825000</v>
      </c>
      <c r="G90" s="39">
        <v>-349876697</v>
      </c>
      <c r="H90" s="39">
        <v>178529948303</v>
      </c>
      <c r="I90" s="39">
        <v>0</v>
      </c>
      <c r="J90" s="39">
        <v>178529948303</v>
      </c>
      <c r="K90" s="39">
        <v>176031542</v>
      </c>
      <c r="L90" s="39">
        <v>141926083934</v>
      </c>
      <c r="M90" s="39">
        <v>3336676496</v>
      </c>
      <c r="N90" s="39">
        <v>130492935922</v>
      </c>
      <c r="O90" s="39">
        <v>73.09</v>
      </c>
    </row>
    <row r="91" spans="1:15" x14ac:dyDescent="0.25">
      <c r="A91" t="s">
        <v>2580</v>
      </c>
      <c r="B91" t="s">
        <v>2619</v>
      </c>
      <c r="C91" s="24" t="s">
        <v>2618</v>
      </c>
      <c r="D91" s="24" t="s">
        <v>2617</v>
      </c>
      <c r="E91" s="39">
        <v>178879825000</v>
      </c>
      <c r="G91" s="39">
        <v>-349876697</v>
      </c>
      <c r="H91" s="39">
        <v>178529948303</v>
      </c>
      <c r="I91" s="39">
        <v>0</v>
      </c>
      <c r="J91" s="39">
        <v>178529948303</v>
      </c>
      <c r="K91" s="39">
        <v>176031542</v>
      </c>
      <c r="L91" s="39">
        <v>141926083934</v>
      </c>
      <c r="M91" s="39">
        <v>3336676496</v>
      </c>
      <c r="N91" s="39">
        <v>130492935922</v>
      </c>
      <c r="O91" s="39">
        <v>73.09</v>
      </c>
    </row>
    <row r="92" spans="1:15" x14ac:dyDescent="0.25">
      <c r="A92" t="s">
        <v>2580</v>
      </c>
      <c r="B92" t="s">
        <v>2616</v>
      </c>
      <c r="C92" s="24" t="s">
        <v>2615</v>
      </c>
      <c r="D92" s="24" t="s">
        <v>2614</v>
      </c>
      <c r="E92" s="39">
        <v>178879825000</v>
      </c>
      <c r="G92" s="39">
        <v>-349876697</v>
      </c>
      <c r="H92" s="39">
        <v>178529948303</v>
      </c>
      <c r="I92" s="39">
        <v>0</v>
      </c>
      <c r="J92" s="39">
        <v>178529948303</v>
      </c>
      <c r="K92" s="39">
        <v>176031542</v>
      </c>
      <c r="L92" s="39">
        <v>141926083934</v>
      </c>
      <c r="M92" s="39">
        <v>3336676496</v>
      </c>
      <c r="N92" s="39">
        <v>130492935922</v>
      </c>
      <c r="O92" s="39">
        <v>73.09</v>
      </c>
    </row>
    <row r="93" spans="1:15" x14ac:dyDescent="0.25">
      <c r="A93" t="s">
        <v>2580</v>
      </c>
      <c r="B93" t="s">
        <v>2613</v>
      </c>
      <c r="C93" s="24" t="s">
        <v>2612</v>
      </c>
      <c r="D93" s="24" t="s">
        <v>2611</v>
      </c>
      <c r="E93" s="39">
        <v>40000000</v>
      </c>
      <c r="G93" s="39">
        <v>0</v>
      </c>
      <c r="H93" s="39">
        <v>40000000</v>
      </c>
      <c r="I93" s="39">
        <v>0</v>
      </c>
      <c r="J93" s="39">
        <v>40000000</v>
      </c>
      <c r="K93" s="39">
        <v>0</v>
      </c>
      <c r="L93" s="39">
        <v>0</v>
      </c>
      <c r="M93" s="39">
        <v>0</v>
      </c>
      <c r="N93" s="39">
        <v>0</v>
      </c>
      <c r="O93" s="39">
        <v>0</v>
      </c>
    </row>
    <row r="94" spans="1:15" x14ac:dyDescent="0.25">
      <c r="A94" t="s">
        <v>2580</v>
      </c>
      <c r="B94" t="s">
        <v>2610</v>
      </c>
      <c r="C94" s="24" t="s">
        <v>2609</v>
      </c>
      <c r="D94" s="24" t="s">
        <v>2608</v>
      </c>
      <c r="E94" s="39">
        <v>15149800000</v>
      </c>
      <c r="G94" s="39">
        <v>2436497207</v>
      </c>
      <c r="H94" s="39">
        <v>17586297207</v>
      </c>
      <c r="I94" s="39">
        <v>0</v>
      </c>
      <c r="J94" s="39">
        <v>17586297207</v>
      </c>
      <c r="K94" s="39">
        <v>0</v>
      </c>
      <c r="L94" s="39">
        <v>14080004793</v>
      </c>
      <c r="M94" s="39">
        <v>2814858247</v>
      </c>
      <c r="N94" s="39">
        <v>7050964873</v>
      </c>
      <c r="O94" s="39">
        <v>40.090000000000003</v>
      </c>
    </row>
    <row r="95" spans="1:15" x14ac:dyDescent="0.25">
      <c r="A95" t="s">
        <v>2580</v>
      </c>
      <c r="B95" t="s">
        <v>2607</v>
      </c>
      <c r="C95" s="24" t="s">
        <v>2606</v>
      </c>
      <c r="D95" s="24" t="s">
        <v>2605</v>
      </c>
      <c r="E95" s="39">
        <v>6055000000</v>
      </c>
      <c r="G95" s="39">
        <v>8621841037</v>
      </c>
      <c r="H95" s="39">
        <v>14676841037</v>
      </c>
      <c r="I95" s="39">
        <v>0</v>
      </c>
      <c r="J95" s="39">
        <v>14676841037</v>
      </c>
      <c r="K95" s="39">
        <v>37871542</v>
      </c>
      <c r="L95" s="39">
        <v>5250137896</v>
      </c>
      <c r="M95" s="39">
        <v>437804309</v>
      </c>
      <c r="N95" s="39">
        <v>2544205153</v>
      </c>
      <c r="O95" s="39">
        <v>17.329999999999998</v>
      </c>
    </row>
    <row r="96" spans="1:15" x14ac:dyDescent="0.25">
      <c r="A96" t="s">
        <v>2580</v>
      </c>
      <c r="B96" t="s">
        <v>2604</v>
      </c>
      <c r="C96" s="24" t="s">
        <v>2603</v>
      </c>
      <c r="D96" s="24" t="s">
        <v>2602</v>
      </c>
      <c r="E96" s="39">
        <v>150165025000</v>
      </c>
      <c r="G96" s="39">
        <v>-4750178941</v>
      </c>
      <c r="H96" s="39">
        <v>145414846059</v>
      </c>
      <c r="I96" s="39">
        <v>0</v>
      </c>
      <c r="J96" s="39">
        <v>145414846059</v>
      </c>
      <c r="K96" s="39">
        <v>138160000</v>
      </c>
      <c r="L96" s="39">
        <v>122280116245</v>
      </c>
      <c r="M96" s="39">
        <v>65365940</v>
      </c>
      <c r="N96" s="39">
        <v>120780606262</v>
      </c>
      <c r="O96" s="39">
        <v>83.06</v>
      </c>
    </row>
    <row r="97" spans="1:15" x14ac:dyDescent="0.25">
      <c r="A97" t="s">
        <v>2580</v>
      </c>
      <c r="B97" t="s">
        <v>2601</v>
      </c>
      <c r="C97" s="24" t="s">
        <v>2600</v>
      </c>
      <c r="D97" s="24" t="s">
        <v>2599</v>
      </c>
      <c r="E97" s="39">
        <v>7270000000</v>
      </c>
      <c r="G97" s="39">
        <v>-6658036000</v>
      </c>
      <c r="H97" s="39">
        <v>611964000</v>
      </c>
      <c r="I97" s="39">
        <v>0</v>
      </c>
      <c r="J97" s="39">
        <v>611964000</v>
      </c>
      <c r="K97" s="39">
        <v>0</v>
      </c>
      <c r="L97" s="39">
        <v>172339000</v>
      </c>
      <c r="M97" s="39">
        <v>0</v>
      </c>
      <c r="N97" s="39">
        <v>51701700</v>
      </c>
      <c r="O97" s="39">
        <v>8.4499999999999993</v>
      </c>
    </row>
    <row r="98" spans="1:15" x14ac:dyDescent="0.25">
      <c r="A98" t="s">
        <v>2580</v>
      </c>
      <c r="B98" t="s">
        <v>2598</v>
      </c>
      <c r="C98" s="24" t="s">
        <v>2597</v>
      </c>
      <c r="D98" s="24" t="s">
        <v>2596</v>
      </c>
      <c r="E98" s="39">
        <v>200000000</v>
      </c>
      <c r="G98" s="39">
        <v>0</v>
      </c>
      <c r="H98" s="39">
        <v>200000000</v>
      </c>
      <c r="I98" s="39">
        <v>0</v>
      </c>
      <c r="J98" s="39">
        <v>200000000</v>
      </c>
      <c r="K98" s="39">
        <v>0</v>
      </c>
      <c r="L98" s="39">
        <v>143486000</v>
      </c>
      <c r="M98" s="39">
        <v>18648000</v>
      </c>
      <c r="N98" s="39">
        <v>65457934</v>
      </c>
      <c r="O98" s="39">
        <v>32.729999999999997</v>
      </c>
    </row>
    <row r="99" spans="1:15" x14ac:dyDescent="0.25">
      <c r="A99" t="s">
        <v>2580</v>
      </c>
      <c r="B99" t="s">
        <v>1474</v>
      </c>
      <c r="C99" s="24" t="s">
        <v>1473</v>
      </c>
      <c r="D99" s="24" t="s">
        <v>1472</v>
      </c>
      <c r="E99" s="39">
        <v>3131320000</v>
      </c>
      <c r="G99" s="39">
        <v>812202000</v>
      </c>
      <c r="H99" s="39">
        <v>3943522000</v>
      </c>
      <c r="I99" s="39">
        <v>0</v>
      </c>
      <c r="J99" s="39">
        <v>3943522000</v>
      </c>
      <c r="K99" s="39">
        <v>39349158</v>
      </c>
      <c r="L99" s="39">
        <v>1948949692</v>
      </c>
      <c r="M99" s="39">
        <v>224363979</v>
      </c>
      <c r="N99" s="39">
        <v>874135675</v>
      </c>
      <c r="O99" s="39">
        <v>22.17</v>
      </c>
    </row>
    <row r="100" spans="1:15" x14ac:dyDescent="0.25">
      <c r="A100" t="s">
        <v>2580</v>
      </c>
      <c r="B100" t="s">
        <v>1471</v>
      </c>
      <c r="C100" s="24" t="s">
        <v>1470</v>
      </c>
      <c r="D100" s="24" t="s">
        <v>1469</v>
      </c>
      <c r="E100" s="39">
        <v>434000000</v>
      </c>
      <c r="G100" s="39">
        <v>0</v>
      </c>
      <c r="H100" s="39">
        <v>434000000</v>
      </c>
      <c r="I100" s="39">
        <v>0</v>
      </c>
      <c r="J100" s="39">
        <v>434000000</v>
      </c>
      <c r="K100" s="39">
        <v>0</v>
      </c>
      <c r="L100" s="39">
        <v>128360400</v>
      </c>
      <c r="M100" s="39">
        <v>17404800</v>
      </c>
      <c r="N100" s="39">
        <v>36260000</v>
      </c>
      <c r="O100" s="39">
        <v>8.35</v>
      </c>
    </row>
    <row r="101" spans="1:15" x14ac:dyDescent="0.25">
      <c r="A101" t="s">
        <v>2580</v>
      </c>
      <c r="B101" t="s">
        <v>2595</v>
      </c>
      <c r="C101" s="24" t="s">
        <v>2594</v>
      </c>
      <c r="D101" s="24" t="s">
        <v>2593</v>
      </c>
      <c r="E101" s="39">
        <v>434000000</v>
      </c>
      <c r="G101" s="39">
        <v>0</v>
      </c>
      <c r="H101" s="39">
        <v>434000000</v>
      </c>
      <c r="I101" s="39">
        <v>0</v>
      </c>
      <c r="J101" s="39">
        <v>434000000</v>
      </c>
      <c r="K101" s="39">
        <v>0</v>
      </c>
      <c r="L101" s="39">
        <v>128360400</v>
      </c>
      <c r="M101" s="39">
        <v>17404800</v>
      </c>
      <c r="N101" s="39">
        <v>36260000</v>
      </c>
      <c r="O101" s="39">
        <v>8.35</v>
      </c>
    </row>
    <row r="102" spans="1:15" x14ac:dyDescent="0.25">
      <c r="A102" t="s">
        <v>2580</v>
      </c>
      <c r="B102" t="s">
        <v>2592</v>
      </c>
      <c r="C102" s="24" t="s">
        <v>2591</v>
      </c>
      <c r="D102" s="24" t="s">
        <v>2590</v>
      </c>
      <c r="E102" s="39">
        <v>434000000</v>
      </c>
      <c r="G102" s="39">
        <v>-291600000</v>
      </c>
      <c r="H102" s="39">
        <v>142400000</v>
      </c>
      <c r="I102" s="39">
        <v>0</v>
      </c>
      <c r="J102" s="39">
        <v>142400000</v>
      </c>
      <c r="K102" s="39">
        <v>0</v>
      </c>
      <c r="L102" s="39">
        <v>30458400</v>
      </c>
      <c r="M102" s="39">
        <v>4351200</v>
      </c>
      <c r="N102" s="39">
        <v>9717680</v>
      </c>
      <c r="O102" s="39">
        <v>6.82</v>
      </c>
    </row>
    <row r="103" spans="1:15" x14ac:dyDescent="0.25">
      <c r="A103" t="s">
        <v>2580</v>
      </c>
      <c r="B103" t="s">
        <v>2589</v>
      </c>
      <c r="C103" s="24" t="s">
        <v>2588</v>
      </c>
      <c r="D103" s="24" t="s">
        <v>2587</v>
      </c>
      <c r="E103" s="39">
        <v>0</v>
      </c>
      <c r="G103" s="39">
        <v>291600000</v>
      </c>
      <c r="H103" s="39">
        <v>291600000</v>
      </c>
      <c r="I103" s="39">
        <v>0</v>
      </c>
      <c r="J103" s="39">
        <v>291600000</v>
      </c>
      <c r="K103" s="39">
        <v>0</v>
      </c>
      <c r="L103" s="39">
        <v>97902000</v>
      </c>
      <c r="M103" s="39">
        <v>13053600</v>
      </c>
      <c r="N103" s="39">
        <v>26542320</v>
      </c>
      <c r="O103" s="39">
        <v>9.1</v>
      </c>
    </row>
    <row r="104" spans="1:15" x14ac:dyDescent="0.25">
      <c r="A104" t="s">
        <v>2580</v>
      </c>
      <c r="B104" t="s">
        <v>1462</v>
      </c>
      <c r="C104" s="24" t="s">
        <v>1461</v>
      </c>
      <c r="D104" s="24" t="s">
        <v>1460</v>
      </c>
      <c r="E104" s="39">
        <v>2697320000</v>
      </c>
      <c r="G104" s="39">
        <v>812202000</v>
      </c>
      <c r="H104" s="39">
        <v>3509522000</v>
      </c>
      <c r="I104" s="39">
        <v>0</v>
      </c>
      <c r="J104" s="39">
        <v>3509522000</v>
      </c>
      <c r="K104" s="39">
        <v>39349158</v>
      </c>
      <c r="L104" s="39">
        <v>1820589292</v>
      </c>
      <c r="M104" s="39">
        <v>206959179</v>
      </c>
      <c r="N104" s="39">
        <v>837875675</v>
      </c>
      <c r="O104" s="39">
        <v>23.87</v>
      </c>
    </row>
    <row r="105" spans="1:15" x14ac:dyDescent="0.25">
      <c r="A105" t="s">
        <v>2580</v>
      </c>
      <c r="B105" t="s">
        <v>2586</v>
      </c>
      <c r="C105" s="24" t="s">
        <v>2585</v>
      </c>
      <c r="D105" s="24" t="s">
        <v>2584</v>
      </c>
      <c r="E105" s="39">
        <v>2697320000</v>
      </c>
      <c r="G105" s="39">
        <v>812202000</v>
      </c>
      <c r="H105" s="39">
        <v>3509522000</v>
      </c>
      <c r="I105" s="39">
        <v>0</v>
      </c>
      <c r="J105" s="39">
        <v>3509522000</v>
      </c>
      <c r="K105" s="39">
        <v>39349158</v>
      </c>
      <c r="L105" s="39">
        <v>1820589292</v>
      </c>
      <c r="M105" s="39">
        <v>206959179</v>
      </c>
      <c r="N105" s="39">
        <v>837875675</v>
      </c>
      <c r="O105" s="39">
        <v>23.87</v>
      </c>
    </row>
    <row r="106" spans="1:15" x14ac:dyDescent="0.25">
      <c r="A106" t="s">
        <v>2580</v>
      </c>
      <c r="B106" t="s">
        <v>2583</v>
      </c>
      <c r="C106" s="24" t="s">
        <v>2582</v>
      </c>
      <c r="D106" s="24" t="s">
        <v>2581</v>
      </c>
      <c r="E106" s="39">
        <v>2697320000</v>
      </c>
      <c r="G106" s="39">
        <v>812202000</v>
      </c>
      <c r="H106" s="39">
        <v>3509522000</v>
      </c>
      <c r="I106" s="39">
        <v>0</v>
      </c>
      <c r="J106" s="39">
        <v>3509522000</v>
      </c>
      <c r="K106" s="39">
        <v>39349158</v>
      </c>
      <c r="L106" s="39">
        <v>1820589292</v>
      </c>
      <c r="M106" s="39">
        <v>206959179</v>
      </c>
      <c r="N106" s="39">
        <v>837875675</v>
      </c>
      <c r="O106" s="39">
        <v>23.87</v>
      </c>
    </row>
    <row r="107" spans="1:15" x14ac:dyDescent="0.25">
      <c r="A107" t="s">
        <v>2580</v>
      </c>
      <c r="B107" t="s">
        <v>1309</v>
      </c>
      <c r="C107" s="24" t="s">
        <v>1452</v>
      </c>
      <c r="D107" s="24" t="s">
        <v>1451</v>
      </c>
      <c r="E107" s="39">
        <v>1502719000</v>
      </c>
      <c r="G107" s="39">
        <v>388109897</v>
      </c>
      <c r="H107" s="39">
        <v>1890828897</v>
      </c>
      <c r="I107" s="39">
        <v>0</v>
      </c>
      <c r="J107" s="39">
        <v>1890828897</v>
      </c>
      <c r="K107" s="39">
        <v>0</v>
      </c>
      <c r="L107" s="39">
        <v>375076697</v>
      </c>
      <c r="M107" s="39">
        <v>0</v>
      </c>
      <c r="N107" s="39">
        <v>375076697</v>
      </c>
      <c r="O107" s="39">
        <v>19.84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topLeftCell="A80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8.85546875" style="39" bestFit="1" customWidth="1"/>
    <col min="6" max="6" width="11.42578125" style="39"/>
    <col min="7" max="7" width="17.85546875" style="39" bestFit="1" customWidth="1"/>
    <col min="8" max="8" width="18.85546875" style="39" bestFit="1" customWidth="1"/>
    <col min="9" max="9" width="5" style="39" bestFit="1" customWidth="1"/>
    <col min="10" max="10" width="18.85546875" style="39" bestFit="1" customWidth="1"/>
    <col min="11" max="11" width="5" style="39" bestFit="1" customWidth="1"/>
    <col min="12" max="12" width="18.85546875" style="39" bestFit="1" customWidth="1"/>
    <col min="13" max="13" width="5" style="39" bestFit="1" customWidth="1"/>
    <col min="14" max="14" width="18.85546875" style="39" bestFit="1" customWidth="1"/>
    <col min="15" max="15" width="8" style="39" bestFit="1" customWidth="1"/>
  </cols>
  <sheetData>
    <row r="1" spans="1:15" x14ac:dyDescent="0.25">
      <c r="A1" t="s">
        <v>2711</v>
      </c>
      <c r="B1" s="45"/>
      <c r="C1" s="24" t="s">
        <v>2713</v>
      </c>
    </row>
    <row r="2" spans="1:15" x14ac:dyDescent="0.25">
      <c r="A2" t="s">
        <v>2712</v>
      </c>
      <c r="B2" s="45"/>
      <c r="C2" s="24" t="s">
        <v>2711</v>
      </c>
    </row>
    <row r="3" spans="1:15" x14ac:dyDescent="0.25">
      <c r="A3">
        <v>112</v>
      </c>
      <c r="B3" s="45"/>
      <c r="C3" s="24" t="s">
        <v>2710</v>
      </c>
    </row>
    <row r="4" spans="1:15" x14ac:dyDescent="0.25">
      <c r="B4" s="45"/>
      <c r="C4" s="49" t="s">
        <v>315</v>
      </c>
    </row>
    <row r="5" spans="1:15" x14ac:dyDescent="0.25">
      <c r="B5" s="45"/>
      <c r="C5" s="48">
        <v>112</v>
      </c>
      <c r="D5" s="4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x14ac:dyDescent="0.25">
      <c r="B6" s="45"/>
      <c r="C6" t="str">
        <f>MID(17:17,1,1)</f>
        <v>3</v>
      </c>
    </row>
    <row r="7" spans="1:15" x14ac:dyDescent="0.25">
      <c r="B7" s="45"/>
      <c r="C7" s="24"/>
      <c r="D7" t="str">
        <f>MID(C1,FIND("Mes =",C1,1)+5,3)</f>
        <v xml:space="preserve"> 9 </v>
      </c>
      <c r="E7" s="39" t="str">
        <f>MID(C1,FIND("Entidad =",C1,1)+10,3)</f>
        <v>230</v>
      </c>
      <c r="F7" s="39" t="str">
        <f>MID(C1,FIND("Ejecutora =",C1,1)+12,2)</f>
        <v>01</v>
      </c>
      <c r="H7" s="39" t="s">
        <v>1573</v>
      </c>
      <c r="I7" s="39" t="s">
        <v>2360</v>
      </c>
    </row>
    <row r="8" spans="1:15" x14ac:dyDescent="0.25">
      <c r="B8" s="45"/>
      <c r="C8" s="24"/>
      <c r="D8" t="s">
        <v>2709</v>
      </c>
    </row>
    <row r="9" spans="1:15" x14ac:dyDescent="0.25">
      <c r="B9" s="45"/>
      <c r="C9" s="24"/>
    </row>
    <row r="10" spans="1:15" x14ac:dyDescent="0.25">
      <c r="B10" s="45"/>
      <c r="C10" s="24"/>
    </row>
    <row r="11" spans="1:15" x14ac:dyDescent="0.25">
      <c r="B11" s="45"/>
      <c r="C11" s="24"/>
    </row>
    <row r="12" spans="1:15" ht="90" x14ac:dyDescent="0.25">
      <c r="A12" t="s">
        <v>304</v>
      </c>
      <c r="B12" s="44" t="s">
        <v>303</v>
      </c>
      <c r="C12" s="43" t="s">
        <v>302</v>
      </c>
      <c r="D12" s="42" t="s">
        <v>301</v>
      </c>
      <c r="E12" s="41" t="s">
        <v>300</v>
      </c>
      <c r="F12" s="40" t="s">
        <v>299</v>
      </c>
      <c r="G12" s="41" t="s">
        <v>298</v>
      </c>
      <c r="H12" s="40" t="s">
        <v>297</v>
      </c>
      <c r="I12" s="40" t="s">
        <v>296</v>
      </c>
      <c r="J12" s="40" t="s">
        <v>295</v>
      </c>
      <c r="K12" s="40" t="s">
        <v>294</v>
      </c>
      <c r="L12" s="41" t="s">
        <v>293</v>
      </c>
      <c r="M12" s="40" t="s">
        <v>292</v>
      </c>
      <c r="N12" s="41" t="s">
        <v>291</v>
      </c>
      <c r="O12" s="40" t="s">
        <v>290</v>
      </c>
    </row>
    <row r="13" spans="1:15" x14ac:dyDescent="0.25">
      <c r="C13" s="24"/>
    </row>
    <row r="14" spans="1:15" x14ac:dyDescent="0.25">
      <c r="A14" t="s">
        <v>2646</v>
      </c>
      <c r="B14" t="s">
        <v>275</v>
      </c>
      <c r="C14" s="24" t="s">
        <v>274</v>
      </c>
      <c r="D14" s="24" t="s">
        <v>499</v>
      </c>
      <c r="E14" s="39">
        <v>258821575000</v>
      </c>
      <c r="G14" s="39">
        <v>18550542248</v>
      </c>
      <c r="H14" s="39">
        <v>277372117248</v>
      </c>
      <c r="I14" s="39">
        <v>0</v>
      </c>
      <c r="J14" s="39">
        <v>277372117248</v>
      </c>
      <c r="K14" s="39">
        <v>0</v>
      </c>
      <c r="L14" s="39">
        <v>135126848908</v>
      </c>
      <c r="M14" s="39">
        <v>0</v>
      </c>
      <c r="N14" s="39">
        <v>107866956461</v>
      </c>
      <c r="O14" s="39">
        <v>38.89</v>
      </c>
    </row>
    <row r="15" spans="1:15" x14ac:dyDescent="0.25">
      <c r="A15" t="s">
        <v>2646</v>
      </c>
      <c r="B15" t="s">
        <v>272</v>
      </c>
      <c r="C15" s="24" t="s">
        <v>498</v>
      </c>
      <c r="D15" s="24" t="s">
        <v>497</v>
      </c>
      <c r="E15" s="39">
        <v>213853520000</v>
      </c>
      <c r="G15" s="39">
        <v>5028352767</v>
      </c>
      <c r="H15" s="39">
        <v>218881872767</v>
      </c>
      <c r="I15" s="39">
        <v>0</v>
      </c>
      <c r="J15" s="39">
        <v>218881872767</v>
      </c>
      <c r="K15" s="39">
        <v>0</v>
      </c>
      <c r="L15" s="39">
        <v>131235090653</v>
      </c>
      <c r="M15" s="39">
        <v>0</v>
      </c>
      <c r="N15" s="39">
        <v>105880953898</v>
      </c>
      <c r="O15" s="39">
        <v>48.37</v>
      </c>
    </row>
    <row r="16" spans="1:15" x14ac:dyDescent="0.25">
      <c r="A16" t="s">
        <v>2646</v>
      </c>
      <c r="B16" t="s">
        <v>269</v>
      </c>
      <c r="C16" s="24" t="s">
        <v>496</v>
      </c>
      <c r="D16" s="24" t="s">
        <v>495</v>
      </c>
      <c r="E16" s="39">
        <v>117212219000</v>
      </c>
      <c r="G16" s="39">
        <v>5653156307</v>
      </c>
      <c r="H16" s="39">
        <v>122865375307</v>
      </c>
      <c r="I16" s="39">
        <v>0</v>
      </c>
      <c r="J16" s="39">
        <v>122865375307</v>
      </c>
      <c r="K16" s="39">
        <v>0</v>
      </c>
      <c r="L16" s="39">
        <v>71573332273</v>
      </c>
      <c r="M16" s="39">
        <v>0</v>
      </c>
      <c r="N16" s="39">
        <v>65632860823</v>
      </c>
      <c r="O16" s="39">
        <v>53.42</v>
      </c>
    </row>
    <row r="17" spans="1:15" x14ac:dyDescent="0.25">
      <c r="A17" t="s">
        <v>2646</v>
      </c>
      <c r="B17" t="s">
        <v>266</v>
      </c>
      <c r="C17" s="24" t="s">
        <v>494</v>
      </c>
      <c r="D17" s="24" t="s">
        <v>493</v>
      </c>
      <c r="E17" s="39">
        <v>67817188000</v>
      </c>
      <c r="G17" s="39">
        <v>-2785628448</v>
      </c>
      <c r="H17" s="39">
        <v>65031559552</v>
      </c>
      <c r="I17" s="39">
        <v>0</v>
      </c>
      <c r="J17" s="39">
        <v>65031559552</v>
      </c>
      <c r="K17" s="39">
        <v>0</v>
      </c>
      <c r="L17" s="39">
        <v>34195893416</v>
      </c>
      <c r="M17" s="39">
        <v>0</v>
      </c>
      <c r="N17" s="39">
        <v>34175937733</v>
      </c>
      <c r="O17" s="39">
        <v>52.55</v>
      </c>
    </row>
    <row r="18" spans="1:15" x14ac:dyDescent="0.25">
      <c r="A18" t="s">
        <v>2646</v>
      </c>
      <c r="B18" t="s">
        <v>263</v>
      </c>
      <c r="C18" s="24" t="s">
        <v>492</v>
      </c>
      <c r="D18" s="24" t="s">
        <v>1570</v>
      </c>
      <c r="E18" s="39">
        <v>47575415000</v>
      </c>
      <c r="G18" s="39">
        <v>-57000000</v>
      </c>
      <c r="H18" s="39">
        <v>47518415000</v>
      </c>
      <c r="I18" s="39">
        <v>0</v>
      </c>
      <c r="J18" s="39">
        <v>47518415000</v>
      </c>
      <c r="K18" s="39">
        <v>0</v>
      </c>
      <c r="L18" s="39">
        <v>27482082964</v>
      </c>
      <c r="M18" s="39">
        <v>0</v>
      </c>
      <c r="N18" s="39">
        <v>27475405392</v>
      </c>
      <c r="O18" s="39">
        <v>57.82</v>
      </c>
    </row>
    <row r="19" spans="1:15" x14ac:dyDescent="0.25">
      <c r="A19" t="s">
        <v>2646</v>
      </c>
      <c r="B19" t="s">
        <v>254</v>
      </c>
      <c r="C19" s="24" t="s">
        <v>1569</v>
      </c>
      <c r="D19" s="24" t="s">
        <v>1568</v>
      </c>
      <c r="E19" s="39">
        <v>218416000</v>
      </c>
      <c r="G19" s="39">
        <v>0</v>
      </c>
      <c r="H19" s="39">
        <v>218416000</v>
      </c>
      <c r="I19" s="39">
        <v>0</v>
      </c>
      <c r="J19" s="39">
        <v>218416000</v>
      </c>
      <c r="K19" s="39">
        <v>0</v>
      </c>
      <c r="L19" s="39">
        <v>132958200</v>
      </c>
      <c r="M19" s="39">
        <v>0</v>
      </c>
      <c r="N19" s="39">
        <v>132958200</v>
      </c>
      <c r="O19" s="39">
        <v>60.87</v>
      </c>
    </row>
    <row r="20" spans="1:15" x14ac:dyDescent="0.25">
      <c r="A20" t="s">
        <v>2646</v>
      </c>
      <c r="B20" t="s">
        <v>251</v>
      </c>
      <c r="C20" s="24" t="s">
        <v>1567</v>
      </c>
      <c r="D20" s="24" t="s">
        <v>1566</v>
      </c>
      <c r="E20" s="39">
        <v>147734000</v>
      </c>
      <c r="G20" s="39">
        <v>0</v>
      </c>
      <c r="H20" s="39">
        <v>147734000</v>
      </c>
      <c r="I20" s="39">
        <v>0</v>
      </c>
      <c r="J20" s="39">
        <v>147734000</v>
      </c>
      <c r="K20" s="39">
        <v>0</v>
      </c>
      <c r="L20" s="39">
        <v>79191452</v>
      </c>
      <c r="M20" s="39">
        <v>0</v>
      </c>
      <c r="N20" s="39">
        <v>79191452</v>
      </c>
      <c r="O20" s="39">
        <v>53.6</v>
      </c>
    </row>
    <row r="21" spans="1:15" x14ac:dyDescent="0.25">
      <c r="A21" t="s">
        <v>2646</v>
      </c>
      <c r="B21" t="s">
        <v>248</v>
      </c>
      <c r="C21" s="24" t="s">
        <v>488</v>
      </c>
      <c r="D21" s="24" t="s">
        <v>1907</v>
      </c>
      <c r="E21" s="39">
        <v>58061000</v>
      </c>
      <c r="G21" s="39">
        <v>0</v>
      </c>
      <c r="H21" s="39">
        <v>58061000</v>
      </c>
      <c r="I21" s="39">
        <v>0</v>
      </c>
      <c r="J21" s="39">
        <v>58061000</v>
      </c>
      <c r="K21" s="39">
        <v>0</v>
      </c>
      <c r="L21" s="39">
        <v>33424578</v>
      </c>
      <c r="M21" s="39">
        <v>0</v>
      </c>
      <c r="N21" s="39">
        <v>33424578</v>
      </c>
      <c r="O21" s="39">
        <v>57.57</v>
      </c>
    </row>
    <row r="22" spans="1:15" x14ac:dyDescent="0.25">
      <c r="A22" t="s">
        <v>2646</v>
      </c>
      <c r="B22" t="s">
        <v>245</v>
      </c>
      <c r="C22" s="24" t="s">
        <v>1906</v>
      </c>
      <c r="D22" s="24" t="s">
        <v>1905</v>
      </c>
      <c r="E22" s="39">
        <v>53406000</v>
      </c>
      <c r="G22" s="39">
        <v>0</v>
      </c>
      <c r="H22" s="39">
        <v>53406000</v>
      </c>
      <c r="I22" s="39">
        <v>0</v>
      </c>
      <c r="J22" s="39">
        <v>53406000</v>
      </c>
      <c r="K22" s="39">
        <v>0</v>
      </c>
      <c r="L22" s="39">
        <v>30744202</v>
      </c>
      <c r="M22" s="39">
        <v>0</v>
      </c>
      <c r="N22" s="39">
        <v>30744202</v>
      </c>
      <c r="O22" s="39">
        <v>57.57</v>
      </c>
    </row>
    <row r="23" spans="1:15" x14ac:dyDescent="0.25">
      <c r="A23" t="s">
        <v>2646</v>
      </c>
      <c r="B23" t="s">
        <v>486</v>
      </c>
      <c r="C23" s="24" t="s">
        <v>485</v>
      </c>
      <c r="D23" s="24" t="s">
        <v>1565</v>
      </c>
      <c r="E23" s="39">
        <v>1364517000</v>
      </c>
      <c r="G23" s="39">
        <v>0</v>
      </c>
      <c r="H23" s="39">
        <v>1364517000</v>
      </c>
      <c r="I23" s="39">
        <v>0</v>
      </c>
      <c r="J23" s="39">
        <v>1364517000</v>
      </c>
      <c r="K23" s="39">
        <v>0</v>
      </c>
      <c r="L23" s="39">
        <v>695268047</v>
      </c>
      <c r="M23" s="39">
        <v>0</v>
      </c>
      <c r="N23" s="39">
        <v>695268047</v>
      </c>
      <c r="O23" s="39">
        <v>50.95</v>
      </c>
    </row>
    <row r="24" spans="1:15" x14ac:dyDescent="0.25">
      <c r="A24" t="s">
        <v>2646</v>
      </c>
      <c r="B24" t="s">
        <v>236</v>
      </c>
      <c r="C24" s="24" t="s">
        <v>479</v>
      </c>
      <c r="D24" s="24" t="s">
        <v>243</v>
      </c>
      <c r="E24" s="39">
        <v>4364234000</v>
      </c>
      <c r="G24" s="39">
        <v>0</v>
      </c>
      <c r="H24" s="39">
        <v>4364234000</v>
      </c>
      <c r="I24" s="39">
        <v>0</v>
      </c>
      <c r="J24" s="39">
        <v>4364234000</v>
      </c>
      <c r="K24" s="39">
        <v>0</v>
      </c>
      <c r="L24" s="39">
        <v>4231693693</v>
      </c>
      <c r="M24" s="39">
        <v>0</v>
      </c>
      <c r="N24" s="39">
        <v>4228784905</v>
      </c>
      <c r="O24" s="39">
        <v>96.9</v>
      </c>
    </row>
    <row r="25" spans="1:15" x14ac:dyDescent="0.25">
      <c r="A25" t="s">
        <v>2646</v>
      </c>
      <c r="B25" t="s">
        <v>230</v>
      </c>
      <c r="C25" s="24" t="s">
        <v>476</v>
      </c>
      <c r="D25" s="24" t="s">
        <v>482</v>
      </c>
      <c r="E25" s="39">
        <v>4968146000</v>
      </c>
      <c r="G25" s="39">
        <v>0</v>
      </c>
      <c r="H25" s="39">
        <v>4968146000</v>
      </c>
      <c r="I25" s="39">
        <v>0</v>
      </c>
      <c r="J25" s="39">
        <v>4968146000</v>
      </c>
      <c r="K25" s="39">
        <v>0</v>
      </c>
      <c r="L25" s="39">
        <v>39485196</v>
      </c>
      <c r="M25" s="39">
        <v>0</v>
      </c>
      <c r="N25" s="39">
        <v>32195036</v>
      </c>
      <c r="O25" s="39">
        <v>0.65</v>
      </c>
    </row>
    <row r="26" spans="1:15" x14ac:dyDescent="0.25">
      <c r="A26" t="s">
        <v>2646</v>
      </c>
      <c r="B26" t="s">
        <v>227</v>
      </c>
      <c r="C26" s="24" t="s">
        <v>1564</v>
      </c>
      <c r="D26" s="24" t="s">
        <v>480</v>
      </c>
      <c r="E26" s="39">
        <v>3211926000</v>
      </c>
      <c r="G26" s="39">
        <v>0</v>
      </c>
      <c r="H26" s="39">
        <v>3211926000</v>
      </c>
      <c r="I26" s="39">
        <v>0</v>
      </c>
      <c r="J26" s="39">
        <v>3211926000</v>
      </c>
      <c r="K26" s="39">
        <v>0</v>
      </c>
      <c r="L26" s="39">
        <v>90866648</v>
      </c>
      <c r="M26" s="39">
        <v>0</v>
      </c>
      <c r="N26" s="39">
        <v>87787485</v>
      </c>
      <c r="O26" s="39">
        <v>2.73</v>
      </c>
    </row>
    <row r="27" spans="1:15" x14ac:dyDescent="0.25">
      <c r="A27" t="s">
        <v>2646</v>
      </c>
      <c r="B27" t="s">
        <v>474</v>
      </c>
      <c r="C27" s="24" t="s">
        <v>473</v>
      </c>
      <c r="D27" s="24" t="s">
        <v>1563</v>
      </c>
      <c r="E27" s="39">
        <v>1514000000</v>
      </c>
      <c r="G27" s="39">
        <v>0</v>
      </c>
      <c r="H27" s="39">
        <v>1514000000</v>
      </c>
      <c r="I27" s="39">
        <v>0</v>
      </c>
      <c r="J27" s="39">
        <v>1514000000</v>
      </c>
      <c r="K27" s="39">
        <v>0</v>
      </c>
      <c r="L27" s="39">
        <v>842084859</v>
      </c>
      <c r="M27" s="39">
        <v>0</v>
      </c>
      <c r="N27" s="39">
        <v>842084859</v>
      </c>
      <c r="O27" s="39">
        <v>55.62</v>
      </c>
    </row>
    <row r="28" spans="1:15" x14ac:dyDescent="0.25">
      <c r="A28" t="s">
        <v>2646</v>
      </c>
      <c r="B28" t="s">
        <v>224</v>
      </c>
      <c r="C28" s="24" t="s">
        <v>1562</v>
      </c>
      <c r="D28" s="24" t="s">
        <v>1561</v>
      </c>
      <c r="E28" s="39">
        <v>512918000</v>
      </c>
      <c r="G28" s="39">
        <v>0</v>
      </c>
      <c r="H28" s="39">
        <v>512918000</v>
      </c>
      <c r="I28" s="39">
        <v>0</v>
      </c>
      <c r="J28" s="39">
        <v>512918000</v>
      </c>
      <c r="K28" s="39">
        <v>0</v>
      </c>
      <c r="L28" s="39">
        <v>286575207</v>
      </c>
      <c r="M28" s="39">
        <v>0</v>
      </c>
      <c r="N28" s="39">
        <v>286575207</v>
      </c>
      <c r="O28" s="39">
        <v>55.87</v>
      </c>
    </row>
    <row r="29" spans="1:15" x14ac:dyDescent="0.25">
      <c r="A29" t="s">
        <v>2646</v>
      </c>
      <c r="B29" t="s">
        <v>1560</v>
      </c>
      <c r="C29" s="24" t="s">
        <v>1559</v>
      </c>
      <c r="D29" s="24" t="s">
        <v>1558</v>
      </c>
      <c r="E29" s="39">
        <v>158768000</v>
      </c>
      <c r="G29" s="39">
        <v>0</v>
      </c>
      <c r="H29" s="39">
        <v>158768000</v>
      </c>
      <c r="I29" s="39">
        <v>0</v>
      </c>
      <c r="J29" s="39">
        <v>158768000</v>
      </c>
      <c r="K29" s="39">
        <v>0</v>
      </c>
      <c r="L29" s="39">
        <v>76517724</v>
      </c>
      <c r="M29" s="39">
        <v>0</v>
      </c>
      <c r="N29" s="39">
        <v>76517724</v>
      </c>
      <c r="O29" s="39">
        <v>48.19</v>
      </c>
    </row>
    <row r="30" spans="1:15" x14ac:dyDescent="0.25">
      <c r="A30" t="s">
        <v>2646</v>
      </c>
      <c r="B30" t="s">
        <v>2068</v>
      </c>
      <c r="C30" s="24" t="s">
        <v>2067</v>
      </c>
      <c r="D30" s="24" t="s">
        <v>477</v>
      </c>
      <c r="E30" s="39">
        <v>217333000</v>
      </c>
      <c r="G30" s="39">
        <v>0</v>
      </c>
      <c r="H30" s="39">
        <v>217333000</v>
      </c>
      <c r="I30" s="39">
        <v>0</v>
      </c>
      <c r="J30" s="39">
        <v>217333000</v>
      </c>
      <c r="K30" s="39">
        <v>0</v>
      </c>
      <c r="L30" s="39">
        <v>111803387</v>
      </c>
      <c r="M30" s="39">
        <v>0</v>
      </c>
      <c r="N30" s="39">
        <v>111803387</v>
      </c>
      <c r="O30" s="39">
        <v>51.44</v>
      </c>
    </row>
    <row r="31" spans="1:15" x14ac:dyDescent="0.25">
      <c r="A31" t="s">
        <v>2646</v>
      </c>
      <c r="B31" t="s">
        <v>2708</v>
      </c>
      <c r="C31" s="24" t="s">
        <v>2707</v>
      </c>
      <c r="D31" s="24" t="s">
        <v>2706</v>
      </c>
      <c r="E31" s="39">
        <v>3255673000</v>
      </c>
      <c r="G31" s="39">
        <v>-2728628448</v>
      </c>
      <c r="H31" s="39">
        <v>527044552</v>
      </c>
      <c r="I31" s="39">
        <v>0</v>
      </c>
      <c r="J31" s="39">
        <v>527044552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x14ac:dyDescent="0.25">
      <c r="A32" t="s">
        <v>2646</v>
      </c>
      <c r="B32" t="s">
        <v>1973</v>
      </c>
      <c r="C32" s="24" t="s">
        <v>1972</v>
      </c>
      <c r="D32" s="24" t="s">
        <v>1971</v>
      </c>
      <c r="E32" s="39">
        <v>151281000</v>
      </c>
      <c r="G32" s="39">
        <v>0</v>
      </c>
      <c r="H32" s="39">
        <v>151281000</v>
      </c>
      <c r="I32" s="39">
        <v>0</v>
      </c>
      <c r="J32" s="39">
        <v>151281000</v>
      </c>
      <c r="K32" s="39">
        <v>0</v>
      </c>
      <c r="L32" s="39">
        <v>61761000</v>
      </c>
      <c r="M32" s="39">
        <v>0</v>
      </c>
      <c r="N32" s="39">
        <v>61761000</v>
      </c>
      <c r="O32" s="39">
        <v>40.83</v>
      </c>
    </row>
    <row r="33" spans="1:15" x14ac:dyDescent="0.25">
      <c r="A33" t="s">
        <v>2646</v>
      </c>
      <c r="B33" t="s">
        <v>2066</v>
      </c>
      <c r="C33" s="24" t="s">
        <v>2065</v>
      </c>
      <c r="D33" s="24" t="s">
        <v>2064</v>
      </c>
      <c r="E33" s="39">
        <v>61761000</v>
      </c>
      <c r="G33" s="39">
        <v>0</v>
      </c>
      <c r="H33" s="39">
        <v>61761000</v>
      </c>
      <c r="I33" s="39">
        <v>0</v>
      </c>
      <c r="J33" s="39">
        <v>61761000</v>
      </c>
      <c r="K33" s="39">
        <v>0</v>
      </c>
      <c r="L33" s="39">
        <v>61761000</v>
      </c>
      <c r="M33" s="39">
        <v>0</v>
      </c>
      <c r="N33" s="39">
        <v>61761000</v>
      </c>
      <c r="O33" s="39">
        <v>1000</v>
      </c>
    </row>
    <row r="34" spans="1:15" x14ac:dyDescent="0.25">
      <c r="A34" t="s">
        <v>2646</v>
      </c>
      <c r="B34" t="s">
        <v>1970</v>
      </c>
      <c r="C34" s="24" t="s">
        <v>1969</v>
      </c>
      <c r="D34" s="24" t="s">
        <v>1440</v>
      </c>
      <c r="E34" s="39">
        <v>89520000</v>
      </c>
      <c r="G34" s="39">
        <v>0</v>
      </c>
      <c r="H34" s="39">
        <v>89520000</v>
      </c>
      <c r="I34" s="39">
        <v>0</v>
      </c>
      <c r="J34" s="39">
        <v>89520000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</row>
    <row r="35" spans="1:15" x14ac:dyDescent="0.25">
      <c r="A35" t="s">
        <v>2646</v>
      </c>
      <c r="B35" t="s">
        <v>1555</v>
      </c>
      <c r="C35" s="24" t="s">
        <v>1554</v>
      </c>
      <c r="D35" s="24" t="s">
        <v>1553</v>
      </c>
      <c r="E35" s="39">
        <v>45360000</v>
      </c>
      <c r="G35" s="39">
        <v>0</v>
      </c>
      <c r="H35" s="39">
        <v>45360000</v>
      </c>
      <c r="I35" s="39">
        <v>0</v>
      </c>
      <c r="J35" s="39">
        <v>45360000</v>
      </c>
      <c r="K35" s="39">
        <v>0</v>
      </c>
      <c r="L35" s="39">
        <v>1436259</v>
      </c>
      <c r="M35" s="39">
        <v>0</v>
      </c>
      <c r="N35" s="39">
        <v>1436259</v>
      </c>
      <c r="O35" s="39">
        <v>3.17</v>
      </c>
    </row>
    <row r="36" spans="1:15" x14ac:dyDescent="0.25">
      <c r="A36" t="s">
        <v>2646</v>
      </c>
      <c r="B36" t="s">
        <v>221</v>
      </c>
      <c r="C36" s="24" t="s">
        <v>471</v>
      </c>
      <c r="D36" s="24" t="s">
        <v>470</v>
      </c>
      <c r="E36" s="39">
        <v>28165402000</v>
      </c>
      <c r="G36" s="39">
        <v>8438784755</v>
      </c>
      <c r="H36" s="39">
        <v>36604186755</v>
      </c>
      <c r="I36" s="39">
        <v>0</v>
      </c>
      <c r="J36" s="39">
        <v>36604186755</v>
      </c>
      <c r="K36" s="39">
        <v>0</v>
      </c>
      <c r="L36" s="39">
        <v>25191653363</v>
      </c>
      <c r="M36" s="39">
        <v>0</v>
      </c>
      <c r="N36" s="39">
        <v>19563187166</v>
      </c>
      <c r="O36" s="39">
        <v>53.45</v>
      </c>
    </row>
    <row r="37" spans="1:15" x14ac:dyDescent="0.25">
      <c r="A37" t="s">
        <v>2646</v>
      </c>
      <c r="B37" t="s">
        <v>218</v>
      </c>
      <c r="C37" s="24" t="s">
        <v>469</v>
      </c>
      <c r="D37" s="24" t="s">
        <v>216</v>
      </c>
      <c r="E37" s="39">
        <v>278736000</v>
      </c>
      <c r="G37" s="39">
        <v>0</v>
      </c>
      <c r="H37" s="39">
        <v>278736000</v>
      </c>
      <c r="I37" s="39">
        <v>0</v>
      </c>
      <c r="J37" s="39">
        <v>278736000</v>
      </c>
      <c r="K37" s="39">
        <v>0</v>
      </c>
      <c r="L37" s="39">
        <v>278063333</v>
      </c>
      <c r="M37" s="39">
        <v>0</v>
      </c>
      <c r="N37" s="39">
        <v>163036667</v>
      </c>
      <c r="O37" s="39">
        <v>58.49</v>
      </c>
    </row>
    <row r="38" spans="1:15" x14ac:dyDescent="0.25">
      <c r="A38" t="s">
        <v>2646</v>
      </c>
      <c r="B38" t="s">
        <v>1549</v>
      </c>
      <c r="C38" s="24" t="s">
        <v>1548</v>
      </c>
      <c r="D38" s="24" t="s">
        <v>1547</v>
      </c>
      <c r="E38" s="39">
        <v>278736000</v>
      </c>
      <c r="G38" s="39">
        <v>0</v>
      </c>
      <c r="H38" s="39">
        <v>278736000</v>
      </c>
      <c r="I38" s="39">
        <v>0</v>
      </c>
      <c r="J38" s="39">
        <v>278736000</v>
      </c>
      <c r="K38" s="39">
        <v>0</v>
      </c>
      <c r="L38" s="39">
        <v>278063333</v>
      </c>
      <c r="M38" s="39">
        <v>0</v>
      </c>
      <c r="N38" s="39">
        <v>163036667</v>
      </c>
      <c r="O38" s="39">
        <v>58.49</v>
      </c>
    </row>
    <row r="39" spans="1:15" x14ac:dyDescent="0.25">
      <c r="A39" t="s">
        <v>2646</v>
      </c>
      <c r="B39" t="s">
        <v>468</v>
      </c>
      <c r="C39" s="24" t="s">
        <v>467</v>
      </c>
      <c r="D39" s="24" t="s">
        <v>1904</v>
      </c>
      <c r="E39" s="39">
        <v>2612500000</v>
      </c>
      <c r="G39" s="39">
        <v>1400000000</v>
      </c>
      <c r="H39" s="39">
        <v>4012500000</v>
      </c>
      <c r="I39" s="39">
        <v>0</v>
      </c>
      <c r="J39" s="39">
        <v>4012500000</v>
      </c>
      <c r="K39" s="39">
        <v>0</v>
      </c>
      <c r="L39" s="39">
        <v>2993343801</v>
      </c>
      <c r="M39" s="39">
        <v>0</v>
      </c>
      <c r="N39" s="39">
        <v>2059935049</v>
      </c>
      <c r="O39" s="39">
        <v>51.34</v>
      </c>
    </row>
    <row r="40" spans="1:15" x14ac:dyDescent="0.25">
      <c r="A40" t="s">
        <v>2646</v>
      </c>
      <c r="B40" t="s">
        <v>215</v>
      </c>
      <c r="C40" s="24" t="s">
        <v>465</v>
      </c>
      <c r="D40" s="24" t="s">
        <v>464</v>
      </c>
      <c r="E40" s="39">
        <v>25274166000</v>
      </c>
      <c r="G40" s="39">
        <v>7038784755</v>
      </c>
      <c r="H40" s="39">
        <v>32312950755</v>
      </c>
      <c r="I40" s="39">
        <v>0</v>
      </c>
      <c r="J40" s="39">
        <v>32312950755</v>
      </c>
      <c r="K40" s="39">
        <v>0</v>
      </c>
      <c r="L40" s="39">
        <v>21920246229</v>
      </c>
      <c r="M40" s="39">
        <v>0</v>
      </c>
      <c r="N40" s="39">
        <v>17340215450</v>
      </c>
      <c r="O40" s="39">
        <v>53.66</v>
      </c>
    </row>
    <row r="41" spans="1:15" x14ac:dyDescent="0.25">
      <c r="A41" t="s">
        <v>2646</v>
      </c>
      <c r="B41" t="s">
        <v>212</v>
      </c>
      <c r="C41" s="24" t="s">
        <v>463</v>
      </c>
      <c r="D41" s="24" t="s">
        <v>1546</v>
      </c>
      <c r="E41" s="39">
        <v>21229629000</v>
      </c>
      <c r="G41" s="39">
        <v>0</v>
      </c>
      <c r="H41" s="39">
        <v>21229629000</v>
      </c>
      <c r="I41" s="39">
        <v>0</v>
      </c>
      <c r="J41" s="39">
        <v>21229629000</v>
      </c>
      <c r="K41" s="39">
        <v>0</v>
      </c>
      <c r="L41" s="39">
        <v>12185785494</v>
      </c>
      <c r="M41" s="39">
        <v>0</v>
      </c>
      <c r="N41" s="39">
        <v>11893735924</v>
      </c>
      <c r="O41" s="39">
        <v>56.02</v>
      </c>
    </row>
    <row r="42" spans="1:15" x14ac:dyDescent="0.25">
      <c r="A42" t="s">
        <v>2646</v>
      </c>
      <c r="B42" t="s">
        <v>209</v>
      </c>
      <c r="C42" s="24" t="s">
        <v>461</v>
      </c>
      <c r="D42" s="24" t="s">
        <v>207</v>
      </c>
      <c r="E42" s="39">
        <v>14328935000</v>
      </c>
      <c r="G42" s="39">
        <v>0</v>
      </c>
      <c r="H42" s="39">
        <v>14328935000</v>
      </c>
      <c r="I42" s="39">
        <v>0</v>
      </c>
      <c r="J42" s="39">
        <v>14328935000</v>
      </c>
      <c r="K42" s="39">
        <v>0</v>
      </c>
      <c r="L42" s="39">
        <v>8366303666</v>
      </c>
      <c r="M42" s="39">
        <v>0</v>
      </c>
      <c r="N42" s="39">
        <v>8074254096</v>
      </c>
      <c r="O42" s="39">
        <v>56.35</v>
      </c>
    </row>
    <row r="43" spans="1:15" x14ac:dyDescent="0.25">
      <c r="A43" t="s">
        <v>2646</v>
      </c>
      <c r="B43" t="s">
        <v>206</v>
      </c>
      <c r="C43" s="24" t="s">
        <v>460</v>
      </c>
      <c r="D43" s="24" t="s">
        <v>1545</v>
      </c>
      <c r="E43" s="39">
        <v>4625640000</v>
      </c>
      <c r="G43" s="39">
        <v>0</v>
      </c>
      <c r="H43" s="39">
        <v>4625640000</v>
      </c>
      <c r="I43" s="39">
        <v>0</v>
      </c>
      <c r="J43" s="39">
        <v>4625640000</v>
      </c>
      <c r="K43" s="39">
        <v>0</v>
      </c>
      <c r="L43" s="39">
        <v>3777577722</v>
      </c>
      <c r="M43" s="39">
        <v>0</v>
      </c>
      <c r="N43" s="39">
        <v>3777577722</v>
      </c>
      <c r="O43" s="39">
        <v>81.67</v>
      </c>
    </row>
    <row r="44" spans="1:15" x14ac:dyDescent="0.25">
      <c r="A44" t="s">
        <v>2646</v>
      </c>
      <c r="B44" t="s">
        <v>203</v>
      </c>
      <c r="C44" s="24" t="s">
        <v>459</v>
      </c>
      <c r="D44" s="24" t="s">
        <v>201</v>
      </c>
      <c r="E44" s="39">
        <v>2590370000</v>
      </c>
      <c r="G44" s="39">
        <v>0</v>
      </c>
      <c r="H44" s="39">
        <v>2590370000</v>
      </c>
      <c r="I44" s="39">
        <v>0</v>
      </c>
      <c r="J44" s="39">
        <v>2590370000</v>
      </c>
      <c r="K44" s="39">
        <v>0</v>
      </c>
      <c r="L44" s="39">
        <v>1193236725</v>
      </c>
      <c r="M44" s="39">
        <v>0</v>
      </c>
      <c r="N44" s="39">
        <v>1193236725</v>
      </c>
      <c r="O44" s="39">
        <v>46.06</v>
      </c>
    </row>
    <row r="45" spans="1:15" x14ac:dyDescent="0.25">
      <c r="A45" t="s">
        <v>2646</v>
      </c>
      <c r="B45" t="s">
        <v>200</v>
      </c>
      <c r="C45" s="24" t="s">
        <v>458</v>
      </c>
      <c r="D45" s="24" t="s">
        <v>457</v>
      </c>
      <c r="E45" s="39">
        <v>4410844000</v>
      </c>
      <c r="G45" s="39">
        <v>0</v>
      </c>
      <c r="H45" s="39">
        <v>4410844000</v>
      </c>
      <c r="I45" s="39">
        <v>0</v>
      </c>
      <c r="J45" s="39">
        <v>4410844000</v>
      </c>
      <c r="K45" s="39">
        <v>0</v>
      </c>
      <c r="L45" s="39">
        <v>2117536688</v>
      </c>
      <c r="M45" s="39">
        <v>0</v>
      </c>
      <c r="N45" s="39">
        <v>2094507598</v>
      </c>
      <c r="O45" s="39">
        <v>47.49</v>
      </c>
    </row>
    <row r="46" spans="1:15" x14ac:dyDescent="0.25">
      <c r="A46" t="s">
        <v>2646</v>
      </c>
      <c r="B46" t="s">
        <v>456</v>
      </c>
      <c r="C46" s="24" t="s">
        <v>455</v>
      </c>
      <c r="D46" s="24" t="s">
        <v>454</v>
      </c>
      <c r="E46" s="39">
        <v>272876000</v>
      </c>
      <c r="G46" s="39">
        <v>0</v>
      </c>
      <c r="H46" s="39">
        <v>272876000</v>
      </c>
      <c r="I46" s="39">
        <v>0</v>
      </c>
      <c r="J46" s="39">
        <v>272876000</v>
      </c>
      <c r="K46" s="39">
        <v>0</v>
      </c>
      <c r="L46" s="39">
        <v>127393731</v>
      </c>
      <c r="M46" s="39">
        <v>0</v>
      </c>
      <c r="N46" s="39">
        <v>127393731</v>
      </c>
      <c r="O46" s="39">
        <v>46.69</v>
      </c>
    </row>
    <row r="47" spans="1:15" x14ac:dyDescent="0.25">
      <c r="A47" t="s">
        <v>2646</v>
      </c>
      <c r="B47" t="s">
        <v>197</v>
      </c>
      <c r="C47" s="24" t="s">
        <v>453</v>
      </c>
      <c r="D47" s="24" t="s">
        <v>1544</v>
      </c>
      <c r="E47" s="39">
        <v>2429205000</v>
      </c>
      <c r="G47" s="39">
        <v>0</v>
      </c>
      <c r="H47" s="39">
        <v>2429205000</v>
      </c>
      <c r="I47" s="39">
        <v>0</v>
      </c>
      <c r="J47" s="39">
        <v>2429205000</v>
      </c>
      <c r="K47" s="39">
        <v>0</v>
      </c>
      <c r="L47" s="39">
        <v>1150558800</v>
      </c>
      <c r="M47" s="39">
        <v>0</v>
      </c>
      <c r="N47" s="39">
        <v>881538320</v>
      </c>
      <c r="O47" s="39">
        <v>36.29</v>
      </c>
    </row>
    <row r="48" spans="1:15" x14ac:dyDescent="0.25">
      <c r="A48" t="s">
        <v>2646</v>
      </c>
      <c r="B48" t="s">
        <v>194</v>
      </c>
      <c r="C48" s="24" t="s">
        <v>451</v>
      </c>
      <c r="D48" s="24" t="s">
        <v>1543</v>
      </c>
      <c r="E48" s="39">
        <v>6900694000</v>
      </c>
      <c r="G48" s="39">
        <v>0</v>
      </c>
      <c r="H48" s="39">
        <v>6900694000</v>
      </c>
      <c r="I48" s="39">
        <v>0</v>
      </c>
      <c r="J48" s="39">
        <v>6900694000</v>
      </c>
      <c r="K48" s="39">
        <v>0</v>
      </c>
      <c r="L48" s="39">
        <v>3819481828</v>
      </c>
      <c r="M48" s="39">
        <v>0</v>
      </c>
      <c r="N48" s="39">
        <v>3819481828</v>
      </c>
      <c r="O48" s="39">
        <v>55.35</v>
      </c>
    </row>
    <row r="49" spans="1:15" x14ac:dyDescent="0.25">
      <c r="A49" t="s">
        <v>2646</v>
      </c>
      <c r="B49" t="s">
        <v>191</v>
      </c>
      <c r="C49" s="24" t="s">
        <v>450</v>
      </c>
      <c r="D49" s="24" t="s">
        <v>1542</v>
      </c>
      <c r="E49" s="39">
        <v>1847888000</v>
      </c>
      <c r="G49" s="39">
        <v>0</v>
      </c>
      <c r="H49" s="39">
        <v>1847888000</v>
      </c>
      <c r="I49" s="39">
        <v>0</v>
      </c>
      <c r="J49" s="39">
        <v>1847888000</v>
      </c>
      <c r="K49" s="39">
        <v>0</v>
      </c>
      <c r="L49" s="39">
        <v>1088635228</v>
      </c>
      <c r="M49" s="39">
        <v>0</v>
      </c>
      <c r="N49" s="39">
        <v>1088635228</v>
      </c>
      <c r="O49" s="39">
        <v>58.91</v>
      </c>
    </row>
    <row r="50" spans="1:15" x14ac:dyDescent="0.25">
      <c r="A50" t="s">
        <v>2646</v>
      </c>
      <c r="B50" t="s">
        <v>188</v>
      </c>
      <c r="C50" s="24" t="s">
        <v>449</v>
      </c>
      <c r="D50" s="24" t="s">
        <v>1541</v>
      </c>
      <c r="E50" s="39">
        <v>3280504000</v>
      </c>
      <c r="G50" s="39">
        <v>0</v>
      </c>
      <c r="H50" s="39">
        <v>3280504000</v>
      </c>
      <c r="I50" s="39">
        <v>0</v>
      </c>
      <c r="J50" s="39">
        <v>3280504000</v>
      </c>
      <c r="K50" s="39">
        <v>0</v>
      </c>
      <c r="L50" s="39">
        <v>1867927500</v>
      </c>
      <c r="M50" s="39">
        <v>0</v>
      </c>
      <c r="N50" s="39">
        <v>1867927500</v>
      </c>
      <c r="O50" s="39">
        <v>56.94</v>
      </c>
    </row>
    <row r="51" spans="1:15" x14ac:dyDescent="0.25">
      <c r="A51" t="s">
        <v>2646</v>
      </c>
      <c r="B51" t="s">
        <v>179</v>
      </c>
      <c r="C51" s="24" t="s">
        <v>443</v>
      </c>
      <c r="D51" s="24" t="s">
        <v>444</v>
      </c>
      <c r="E51" s="39">
        <v>1772302000</v>
      </c>
      <c r="G51" s="39">
        <v>0</v>
      </c>
      <c r="H51" s="39">
        <v>1772302000</v>
      </c>
      <c r="I51" s="39">
        <v>0</v>
      </c>
      <c r="J51" s="39">
        <v>1772302000</v>
      </c>
      <c r="K51" s="39">
        <v>0</v>
      </c>
      <c r="L51" s="39">
        <v>862919100</v>
      </c>
      <c r="M51" s="39">
        <v>0</v>
      </c>
      <c r="N51" s="39">
        <v>862919100</v>
      </c>
      <c r="O51" s="39">
        <v>48.69</v>
      </c>
    </row>
    <row r="52" spans="1:15" x14ac:dyDescent="0.25">
      <c r="A52" t="s">
        <v>2646</v>
      </c>
      <c r="B52" t="s">
        <v>176</v>
      </c>
      <c r="C52" s="24" t="s">
        <v>441</v>
      </c>
      <c r="D52" s="24" t="s">
        <v>440</v>
      </c>
      <c r="E52" s="39">
        <v>36492975000</v>
      </c>
      <c r="G52" s="39">
        <v>725196460</v>
      </c>
      <c r="H52" s="39">
        <v>37218171460</v>
      </c>
      <c r="I52" s="39">
        <v>0</v>
      </c>
      <c r="J52" s="39">
        <v>37218171460</v>
      </c>
      <c r="K52" s="39">
        <v>0</v>
      </c>
      <c r="L52" s="39">
        <v>24930887869</v>
      </c>
      <c r="M52" s="39">
        <v>0</v>
      </c>
      <c r="N52" s="39">
        <v>12171785327</v>
      </c>
      <c r="O52" s="39">
        <v>32.700000000000003</v>
      </c>
    </row>
    <row r="53" spans="1:15" x14ac:dyDescent="0.25">
      <c r="A53" t="s">
        <v>2646</v>
      </c>
      <c r="B53" t="s">
        <v>173</v>
      </c>
      <c r="C53" s="24" t="s">
        <v>439</v>
      </c>
      <c r="D53" s="24" t="s">
        <v>1535</v>
      </c>
      <c r="E53" s="39">
        <v>1617418000</v>
      </c>
      <c r="G53" s="39">
        <v>0</v>
      </c>
      <c r="H53" s="39">
        <v>1617418000</v>
      </c>
      <c r="I53" s="39">
        <v>0</v>
      </c>
      <c r="J53" s="39">
        <v>1617418000</v>
      </c>
      <c r="K53" s="39">
        <v>0</v>
      </c>
      <c r="L53" s="39">
        <v>711086138</v>
      </c>
      <c r="M53" s="39">
        <v>0</v>
      </c>
      <c r="N53" s="39">
        <v>43084128</v>
      </c>
      <c r="O53" s="39">
        <v>2.66</v>
      </c>
    </row>
    <row r="54" spans="1:15" x14ac:dyDescent="0.25">
      <c r="A54" t="s">
        <v>2646</v>
      </c>
      <c r="B54" t="s">
        <v>170</v>
      </c>
      <c r="C54" s="24" t="s">
        <v>1724</v>
      </c>
      <c r="D54" s="24" t="s">
        <v>1723</v>
      </c>
      <c r="E54" s="39">
        <v>37934000</v>
      </c>
      <c r="G54" s="39">
        <v>0</v>
      </c>
      <c r="H54" s="39">
        <v>37934000</v>
      </c>
      <c r="I54" s="39">
        <v>0</v>
      </c>
      <c r="J54" s="39">
        <v>37934000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</row>
    <row r="55" spans="1:15" x14ac:dyDescent="0.25">
      <c r="A55" t="s">
        <v>2646</v>
      </c>
      <c r="B55" t="s">
        <v>167</v>
      </c>
      <c r="C55" s="24" t="s">
        <v>437</v>
      </c>
      <c r="D55" s="24" t="s">
        <v>434</v>
      </c>
      <c r="E55" s="39">
        <v>750000000</v>
      </c>
      <c r="G55" s="39">
        <v>0</v>
      </c>
      <c r="H55" s="39">
        <v>750000000</v>
      </c>
      <c r="I55" s="39">
        <v>0</v>
      </c>
      <c r="J55" s="39">
        <v>750000000</v>
      </c>
      <c r="K55" s="39">
        <v>0</v>
      </c>
      <c r="L55" s="39">
        <v>520391121</v>
      </c>
      <c r="M55" s="39">
        <v>0</v>
      </c>
      <c r="N55" s="39">
        <v>1664368</v>
      </c>
      <c r="O55" s="39">
        <v>0.22</v>
      </c>
    </row>
    <row r="56" spans="1:15" x14ac:dyDescent="0.25">
      <c r="A56" t="s">
        <v>2646</v>
      </c>
      <c r="B56" t="s">
        <v>164</v>
      </c>
      <c r="C56" s="24" t="s">
        <v>435</v>
      </c>
      <c r="D56" s="24" t="s">
        <v>1534</v>
      </c>
      <c r="E56" s="39">
        <v>88637000</v>
      </c>
      <c r="G56" s="39">
        <v>0</v>
      </c>
      <c r="H56" s="39">
        <v>88637000</v>
      </c>
      <c r="I56" s="39">
        <v>0</v>
      </c>
      <c r="J56" s="39">
        <v>88637000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</row>
    <row r="57" spans="1:15" x14ac:dyDescent="0.25">
      <c r="A57" t="s">
        <v>2646</v>
      </c>
      <c r="B57" t="s">
        <v>161</v>
      </c>
      <c r="C57" s="24" t="s">
        <v>433</v>
      </c>
      <c r="D57" s="24" t="s">
        <v>436</v>
      </c>
      <c r="E57" s="39">
        <v>403139000</v>
      </c>
      <c r="G57" s="39">
        <v>0</v>
      </c>
      <c r="H57" s="39">
        <v>403139000</v>
      </c>
      <c r="I57" s="39">
        <v>0</v>
      </c>
      <c r="J57" s="39">
        <v>403139000</v>
      </c>
      <c r="K57" s="39">
        <v>0</v>
      </c>
      <c r="L57" s="39">
        <v>190695017</v>
      </c>
      <c r="M57" s="39">
        <v>0</v>
      </c>
      <c r="N57" s="39">
        <v>41419760</v>
      </c>
      <c r="O57" s="39">
        <v>10.27</v>
      </c>
    </row>
    <row r="58" spans="1:15" x14ac:dyDescent="0.25">
      <c r="A58" t="s">
        <v>2646</v>
      </c>
      <c r="B58" t="s">
        <v>431</v>
      </c>
      <c r="C58" s="24" t="s">
        <v>430</v>
      </c>
      <c r="D58" s="24" t="s">
        <v>429</v>
      </c>
      <c r="E58" s="39">
        <v>337708000</v>
      </c>
      <c r="G58" s="39">
        <v>0</v>
      </c>
      <c r="H58" s="39">
        <v>337708000</v>
      </c>
      <c r="I58" s="39">
        <v>0</v>
      </c>
      <c r="J58" s="39">
        <v>337708000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</row>
    <row r="59" spans="1:15" x14ac:dyDescent="0.25">
      <c r="A59" t="s">
        <v>2646</v>
      </c>
      <c r="B59" t="s">
        <v>158</v>
      </c>
      <c r="C59" s="24" t="s">
        <v>428</v>
      </c>
      <c r="D59" s="24" t="s">
        <v>1533</v>
      </c>
      <c r="E59" s="39">
        <v>16761390000</v>
      </c>
      <c r="G59" s="39">
        <v>0</v>
      </c>
      <c r="H59" s="39">
        <v>16761390000</v>
      </c>
      <c r="I59" s="39">
        <v>0</v>
      </c>
      <c r="J59" s="39">
        <v>16761390000</v>
      </c>
      <c r="K59" s="39">
        <v>0</v>
      </c>
      <c r="L59" s="39">
        <v>11786339446</v>
      </c>
      <c r="M59" s="39">
        <v>0</v>
      </c>
      <c r="N59" s="39">
        <v>4562671183</v>
      </c>
      <c r="O59" s="39">
        <v>27.22</v>
      </c>
    </row>
    <row r="60" spans="1:15" x14ac:dyDescent="0.25">
      <c r="A60" t="s">
        <v>2646</v>
      </c>
      <c r="B60" t="s">
        <v>155</v>
      </c>
      <c r="C60" s="24" t="s">
        <v>426</v>
      </c>
      <c r="D60" s="24" t="s">
        <v>141</v>
      </c>
      <c r="E60" s="39">
        <v>1634000000</v>
      </c>
      <c r="G60" s="39">
        <v>0</v>
      </c>
      <c r="H60" s="39">
        <v>1634000000</v>
      </c>
      <c r="I60" s="39">
        <v>0</v>
      </c>
      <c r="J60" s="39">
        <v>1634000000</v>
      </c>
      <c r="K60" s="39">
        <v>0</v>
      </c>
      <c r="L60" s="39">
        <v>808349815</v>
      </c>
      <c r="M60" s="39">
        <v>0</v>
      </c>
      <c r="N60" s="39">
        <v>124252982</v>
      </c>
      <c r="O60" s="39">
        <v>7.6</v>
      </c>
    </row>
    <row r="61" spans="1:15" x14ac:dyDescent="0.25">
      <c r="A61" t="s">
        <v>2646</v>
      </c>
      <c r="B61" t="s">
        <v>152</v>
      </c>
      <c r="C61" s="24" t="s">
        <v>424</v>
      </c>
      <c r="D61" s="24" t="s">
        <v>1722</v>
      </c>
      <c r="E61" s="39">
        <v>26738000</v>
      </c>
      <c r="G61" s="39">
        <v>0</v>
      </c>
      <c r="H61" s="39">
        <v>26738000</v>
      </c>
      <c r="I61" s="39">
        <v>0</v>
      </c>
      <c r="J61" s="39">
        <v>26738000</v>
      </c>
      <c r="K61" s="39">
        <v>0</v>
      </c>
      <c r="L61" s="39">
        <v>2421998</v>
      </c>
      <c r="M61" s="39">
        <v>0</v>
      </c>
      <c r="N61" s="39">
        <v>2421998</v>
      </c>
      <c r="O61" s="39">
        <v>9.06</v>
      </c>
    </row>
    <row r="62" spans="1:15" x14ac:dyDescent="0.25">
      <c r="A62" t="s">
        <v>2646</v>
      </c>
      <c r="B62" t="s">
        <v>149</v>
      </c>
      <c r="C62" s="24" t="s">
        <v>422</v>
      </c>
      <c r="D62" s="24" t="s">
        <v>1532</v>
      </c>
      <c r="E62" s="39">
        <v>777287000</v>
      </c>
      <c r="G62" s="39">
        <v>0</v>
      </c>
      <c r="H62" s="39">
        <v>777287000</v>
      </c>
      <c r="I62" s="39">
        <v>0</v>
      </c>
      <c r="J62" s="39">
        <v>777287000</v>
      </c>
      <c r="K62" s="39">
        <v>0</v>
      </c>
      <c r="L62" s="39">
        <v>23432269</v>
      </c>
      <c r="M62" s="39">
        <v>0</v>
      </c>
      <c r="N62" s="39">
        <v>6168223</v>
      </c>
      <c r="O62" s="39">
        <v>0.79</v>
      </c>
    </row>
    <row r="63" spans="1:15" x14ac:dyDescent="0.25">
      <c r="A63" t="s">
        <v>2646</v>
      </c>
      <c r="B63" t="s">
        <v>146</v>
      </c>
      <c r="C63" s="24" t="s">
        <v>420</v>
      </c>
      <c r="D63" s="24" t="s">
        <v>1531</v>
      </c>
      <c r="E63" s="39">
        <v>160684000</v>
      </c>
      <c r="G63" s="39">
        <v>0</v>
      </c>
      <c r="H63" s="39">
        <v>160684000</v>
      </c>
      <c r="I63" s="39">
        <v>0</v>
      </c>
      <c r="J63" s="39">
        <v>160684000</v>
      </c>
      <c r="K63" s="39">
        <v>0</v>
      </c>
      <c r="L63" s="39">
        <v>75164000</v>
      </c>
      <c r="M63" s="39">
        <v>0</v>
      </c>
      <c r="N63" s="39">
        <v>33164000</v>
      </c>
      <c r="O63" s="39">
        <v>20.64</v>
      </c>
    </row>
    <row r="64" spans="1:15" x14ac:dyDescent="0.25">
      <c r="A64" t="s">
        <v>2646</v>
      </c>
      <c r="B64" t="s">
        <v>143</v>
      </c>
      <c r="C64" s="24" t="s">
        <v>418</v>
      </c>
      <c r="D64" s="24" t="s">
        <v>419</v>
      </c>
      <c r="E64" s="39">
        <v>11000000000</v>
      </c>
      <c r="G64" s="39">
        <v>0</v>
      </c>
      <c r="H64" s="39">
        <v>11000000000</v>
      </c>
      <c r="I64" s="39">
        <v>0</v>
      </c>
      <c r="J64" s="39">
        <v>11000000000</v>
      </c>
      <c r="K64" s="39">
        <v>0</v>
      </c>
      <c r="L64" s="39">
        <v>8766050958</v>
      </c>
      <c r="M64" s="39">
        <v>0</v>
      </c>
      <c r="N64" s="39">
        <v>2342873218</v>
      </c>
      <c r="O64" s="39">
        <v>21.3</v>
      </c>
    </row>
    <row r="65" spans="1:15" x14ac:dyDescent="0.25">
      <c r="A65" t="s">
        <v>2646</v>
      </c>
      <c r="B65" t="s">
        <v>1530</v>
      </c>
      <c r="C65" s="24" t="s">
        <v>1529</v>
      </c>
      <c r="D65" s="24" t="s">
        <v>1528</v>
      </c>
      <c r="E65" s="39">
        <v>11000000000</v>
      </c>
      <c r="G65" s="39">
        <v>0</v>
      </c>
      <c r="H65" s="39">
        <v>11000000000</v>
      </c>
      <c r="I65" s="39">
        <v>0</v>
      </c>
      <c r="J65" s="39">
        <v>11000000000</v>
      </c>
      <c r="K65" s="39">
        <v>0</v>
      </c>
      <c r="L65" s="39">
        <v>8766050958</v>
      </c>
      <c r="M65" s="39">
        <v>0</v>
      </c>
      <c r="N65" s="39">
        <v>2342873218</v>
      </c>
      <c r="O65" s="39">
        <v>21.3</v>
      </c>
    </row>
    <row r="66" spans="1:15" x14ac:dyDescent="0.25">
      <c r="A66" t="s">
        <v>2646</v>
      </c>
      <c r="B66" t="s">
        <v>140</v>
      </c>
      <c r="C66" s="24" t="s">
        <v>417</v>
      </c>
      <c r="D66" s="24" t="s">
        <v>138</v>
      </c>
      <c r="E66" s="39">
        <v>996000000</v>
      </c>
      <c r="G66" s="39">
        <v>0</v>
      </c>
      <c r="H66" s="39">
        <v>996000000</v>
      </c>
      <c r="I66" s="39">
        <v>0</v>
      </c>
      <c r="J66" s="39">
        <v>996000000</v>
      </c>
      <c r="K66" s="39">
        <v>0</v>
      </c>
      <c r="L66" s="39">
        <v>856507210</v>
      </c>
      <c r="M66" s="39">
        <v>0</v>
      </c>
      <c r="N66" s="39">
        <v>856507210</v>
      </c>
      <c r="O66" s="39">
        <v>85.99</v>
      </c>
    </row>
    <row r="67" spans="1:15" x14ac:dyDescent="0.25">
      <c r="A67" t="s">
        <v>2646</v>
      </c>
      <c r="B67" t="s">
        <v>1527</v>
      </c>
      <c r="C67" s="24" t="s">
        <v>1526</v>
      </c>
      <c r="D67" s="24" t="s">
        <v>1525</v>
      </c>
      <c r="E67" s="39">
        <v>996000000</v>
      </c>
      <c r="G67" s="39">
        <v>0</v>
      </c>
      <c r="H67" s="39">
        <v>996000000</v>
      </c>
      <c r="I67" s="39">
        <v>0</v>
      </c>
      <c r="J67" s="39">
        <v>996000000</v>
      </c>
      <c r="K67" s="39">
        <v>0</v>
      </c>
      <c r="L67" s="39">
        <v>856507210</v>
      </c>
      <c r="M67" s="39">
        <v>0</v>
      </c>
      <c r="N67" s="39">
        <v>856507210</v>
      </c>
      <c r="O67" s="39">
        <v>85.99</v>
      </c>
    </row>
    <row r="68" spans="1:15" x14ac:dyDescent="0.25">
      <c r="A68" t="s">
        <v>2646</v>
      </c>
      <c r="B68" t="s">
        <v>137</v>
      </c>
      <c r="C68" s="24" t="s">
        <v>416</v>
      </c>
      <c r="D68" s="24" t="s">
        <v>1524</v>
      </c>
      <c r="E68" s="39">
        <v>2084240000</v>
      </c>
      <c r="G68" s="39">
        <v>0</v>
      </c>
      <c r="H68" s="39">
        <v>2084240000</v>
      </c>
      <c r="I68" s="39">
        <v>0</v>
      </c>
      <c r="J68" s="39">
        <v>2084240000</v>
      </c>
      <c r="K68" s="39">
        <v>0</v>
      </c>
      <c r="L68" s="39">
        <v>1199075996</v>
      </c>
      <c r="M68" s="39">
        <v>0</v>
      </c>
      <c r="N68" s="39">
        <v>1197283552</v>
      </c>
      <c r="O68" s="39">
        <v>57.44</v>
      </c>
    </row>
    <row r="69" spans="1:15" x14ac:dyDescent="0.25">
      <c r="A69" t="s">
        <v>2646</v>
      </c>
      <c r="B69" t="s">
        <v>415</v>
      </c>
      <c r="C69" s="24" t="s">
        <v>414</v>
      </c>
      <c r="D69" s="24" t="s">
        <v>1523</v>
      </c>
      <c r="E69" s="39">
        <v>1151001000</v>
      </c>
      <c r="G69" s="39">
        <v>0</v>
      </c>
      <c r="H69" s="39">
        <v>1151001000</v>
      </c>
      <c r="I69" s="39">
        <v>0</v>
      </c>
      <c r="J69" s="39">
        <v>1151001000</v>
      </c>
      <c r="K69" s="39">
        <v>0</v>
      </c>
      <c r="L69" s="39">
        <v>741545250</v>
      </c>
      <c r="M69" s="39">
        <v>0</v>
      </c>
      <c r="N69" s="39">
        <v>741545250</v>
      </c>
      <c r="O69" s="39">
        <v>64.430000000000007</v>
      </c>
    </row>
    <row r="70" spans="1:15" x14ac:dyDescent="0.25">
      <c r="A70" t="s">
        <v>2646</v>
      </c>
      <c r="B70" t="s">
        <v>412</v>
      </c>
      <c r="C70" s="24" t="s">
        <v>411</v>
      </c>
      <c r="D70" s="24" t="s">
        <v>410</v>
      </c>
      <c r="E70" s="39">
        <v>396713000</v>
      </c>
      <c r="G70" s="39">
        <v>0</v>
      </c>
      <c r="H70" s="39">
        <v>396713000</v>
      </c>
      <c r="I70" s="39">
        <v>0</v>
      </c>
      <c r="J70" s="39">
        <v>396713000</v>
      </c>
      <c r="K70" s="39">
        <v>0</v>
      </c>
      <c r="L70" s="39">
        <v>265685717</v>
      </c>
      <c r="M70" s="39">
        <v>0</v>
      </c>
      <c r="N70" s="39">
        <v>265685717</v>
      </c>
      <c r="O70" s="39">
        <v>66.97</v>
      </c>
    </row>
    <row r="71" spans="1:15" x14ac:dyDescent="0.25">
      <c r="A71" t="s">
        <v>2646</v>
      </c>
      <c r="B71" t="s">
        <v>409</v>
      </c>
      <c r="C71" s="24" t="s">
        <v>408</v>
      </c>
      <c r="D71" s="24" t="s">
        <v>407</v>
      </c>
      <c r="E71" s="39">
        <v>133394000</v>
      </c>
      <c r="G71" s="39">
        <v>0</v>
      </c>
      <c r="H71" s="39">
        <v>133394000</v>
      </c>
      <c r="I71" s="39">
        <v>0</v>
      </c>
      <c r="J71" s="39">
        <v>133394000</v>
      </c>
      <c r="K71" s="39">
        <v>0</v>
      </c>
      <c r="L71" s="39">
        <v>824520</v>
      </c>
      <c r="M71" s="39">
        <v>0</v>
      </c>
      <c r="N71" s="39">
        <v>824520</v>
      </c>
      <c r="O71" s="39">
        <v>0.62</v>
      </c>
    </row>
    <row r="72" spans="1:15" x14ac:dyDescent="0.25">
      <c r="A72" t="s">
        <v>2646</v>
      </c>
      <c r="B72" t="s">
        <v>406</v>
      </c>
      <c r="C72" s="24" t="s">
        <v>405</v>
      </c>
      <c r="D72" s="24" t="s">
        <v>1522</v>
      </c>
      <c r="E72" s="39">
        <v>401871000</v>
      </c>
      <c r="G72" s="39">
        <v>0</v>
      </c>
      <c r="H72" s="39">
        <v>401871000</v>
      </c>
      <c r="I72" s="39">
        <v>0</v>
      </c>
      <c r="J72" s="39">
        <v>401871000</v>
      </c>
      <c r="K72" s="39">
        <v>0</v>
      </c>
      <c r="L72" s="39">
        <v>190867609</v>
      </c>
      <c r="M72" s="39">
        <v>0</v>
      </c>
      <c r="N72" s="39">
        <v>189089785</v>
      </c>
      <c r="O72" s="39">
        <v>47.05</v>
      </c>
    </row>
    <row r="73" spans="1:15" x14ac:dyDescent="0.25">
      <c r="A73" t="s">
        <v>2646</v>
      </c>
      <c r="B73" t="s">
        <v>1721</v>
      </c>
      <c r="C73" s="24" t="s">
        <v>1720</v>
      </c>
      <c r="D73" s="24" t="s">
        <v>1719</v>
      </c>
      <c r="E73" s="39">
        <v>1261000</v>
      </c>
      <c r="G73" s="39">
        <v>0</v>
      </c>
      <c r="H73" s="39">
        <v>1261000</v>
      </c>
      <c r="I73" s="39">
        <v>0</v>
      </c>
      <c r="J73" s="39">
        <v>1261000</v>
      </c>
      <c r="K73" s="39">
        <v>0</v>
      </c>
      <c r="L73" s="39">
        <v>152900</v>
      </c>
      <c r="M73" s="39">
        <v>0</v>
      </c>
      <c r="N73" s="39">
        <v>138280</v>
      </c>
      <c r="O73" s="39">
        <v>10.97</v>
      </c>
    </row>
    <row r="74" spans="1:15" x14ac:dyDescent="0.25">
      <c r="A74" t="s">
        <v>2646</v>
      </c>
      <c r="B74" t="s">
        <v>134</v>
      </c>
      <c r="C74" s="24" t="s">
        <v>403</v>
      </c>
      <c r="D74" s="24" t="s">
        <v>1521</v>
      </c>
      <c r="E74" s="39">
        <v>46791000</v>
      </c>
      <c r="G74" s="39">
        <v>0</v>
      </c>
      <c r="H74" s="39">
        <v>46791000</v>
      </c>
      <c r="I74" s="39">
        <v>0</v>
      </c>
      <c r="J74" s="39">
        <v>46791000</v>
      </c>
      <c r="K74" s="39">
        <v>0</v>
      </c>
      <c r="L74" s="39">
        <v>25337200</v>
      </c>
      <c r="M74" s="39">
        <v>0</v>
      </c>
      <c r="N74" s="39">
        <v>0</v>
      </c>
      <c r="O74" s="39">
        <v>0</v>
      </c>
    </row>
    <row r="75" spans="1:15" x14ac:dyDescent="0.25">
      <c r="A75" t="s">
        <v>2646</v>
      </c>
      <c r="B75" t="s">
        <v>1520</v>
      </c>
      <c r="C75" s="24" t="s">
        <v>1519</v>
      </c>
      <c r="D75" s="24" t="s">
        <v>1518</v>
      </c>
      <c r="E75" s="39">
        <v>46791000</v>
      </c>
      <c r="G75" s="39">
        <v>0</v>
      </c>
      <c r="H75" s="39">
        <v>46791000</v>
      </c>
      <c r="I75" s="39">
        <v>0</v>
      </c>
      <c r="J75" s="39">
        <v>46791000</v>
      </c>
      <c r="K75" s="39">
        <v>0</v>
      </c>
      <c r="L75" s="39">
        <v>25337200</v>
      </c>
      <c r="M75" s="39">
        <v>0</v>
      </c>
      <c r="N75" s="39">
        <v>0</v>
      </c>
      <c r="O75" s="39">
        <v>0</v>
      </c>
    </row>
    <row r="76" spans="1:15" x14ac:dyDescent="0.25">
      <c r="A76" t="s">
        <v>2646</v>
      </c>
      <c r="B76" t="s">
        <v>128</v>
      </c>
      <c r="C76" s="24" t="s">
        <v>397</v>
      </c>
      <c r="D76" s="24" t="s">
        <v>123</v>
      </c>
      <c r="E76" s="39">
        <v>35650000</v>
      </c>
      <c r="G76" s="39">
        <v>0</v>
      </c>
      <c r="H76" s="39">
        <v>35650000</v>
      </c>
      <c r="I76" s="39">
        <v>0</v>
      </c>
      <c r="J76" s="39">
        <v>35650000</v>
      </c>
      <c r="K76" s="39">
        <v>0</v>
      </c>
      <c r="L76" s="39">
        <v>30000000</v>
      </c>
      <c r="M76" s="39">
        <v>0</v>
      </c>
      <c r="N76" s="39">
        <v>0</v>
      </c>
      <c r="O76" s="39">
        <v>0</v>
      </c>
    </row>
    <row r="77" spans="1:15" x14ac:dyDescent="0.25">
      <c r="A77" t="s">
        <v>2646</v>
      </c>
      <c r="B77" t="s">
        <v>119</v>
      </c>
      <c r="C77" s="24" t="s">
        <v>394</v>
      </c>
      <c r="D77" s="24" t="s">
        <v>117</v>
      </c>
      <c r="E77" s="39">
        <v>18114167000</v>
      </c>
      <c r="G77" s="39">
        <v>725196460</v>
      </c>
      <c r="H77" s="39">
        <v>18839363460</v>
      </c>
      <c r="I77" s="39">
        <v>0</v>
      </c>
      <c r="J77" s="39">
        <v>18839363460</v>
      </c>
      <c r="K77" s="39">
        <v>0</v>
      </c>
      <c r="L77" s="39">
        <v>12433462285</v>
      </c>
      <c r="M77" s="39">
        <v>0</v>
      </c>
      <c r="N77" s="39">
        <v>7566030016</v>
      </c>
      <c r="O77" s="39">
        <v>40.159999999999997</v>
      </c>
    </row>
    <row r="78" spans="1:15" x14ac:dyDescent="0.25">
      <c r="A78" t="s">
        <v>2646</v>
      </c>
      <c r="B78" t="s">
        <v>116</v>
      </c>
      <c r="C78" s="24" t="s">
        <v>393</v>
      </c>
      <c r="D78" s="24" t="s">
        <v>111</v>
      </c>
      <c r="E78" s="39">
        <v>700000000</v>
      </c>
      <c r="G78" s="39">
        <v>0</v>
      </c>
      <c r="H78" s="39">
        <v>700000000</v>
      </c>
      <c r="I78" s="39">
        <v>0</v>
      </c>
      <c r="J78" s="39">
        <v>700000000</v>
      </c>
      <c r="K78" s="39">
        <v>0</v>
      </c>
      <c r="L78" s="39">
        <v>63663654</v>
      </c>
      <c r="M78" s="39">
        <v>0</v>
      </c>
      <c r="N78" s="39">
        <v>63663654</v>
      </c>
      <c r="O78" s="39">
        <v>9.09</v>
      </c>
    </row>
    <row r="79" spans="1:15" x14ac:dyDescent="0.25">
      <c r="A79" t="s">
        <v>2646</v>
      </c>
      <c r="B79" t="s">
        <v>1517</v>
      </c>
      <c r="C79" s="24" t="s">
        <v>1516</v>
      </c>
      <c r="D79" s="24" t="s">
        <v>1515</v>
      </c>
      <c r="E79" s="39">
        <v>700000000</v>
      </c>
      <c r="G79" s="39">
        <v>0</v>
      </c>
      <c r="H79" s="39">
        <v>700000000</v>
      </c>
      <c r="I79" s="39">
        <v>0</v>
      </c>
      <c r="J79" s="39">
        <v>700000000</v>
      </c>
      <c r="K79" s="39">
        <v>0</v>
      </c>
      <c r="L79" s="39">
        <v>63663654</v>
      </c>
      <c r="M79" s="39">
        <v>0</v>
      </c>
      <c r="N79" s="39">
        <v>63663654</v>
      </c>
      <c r="O79" s="39">
        <v>9.09</v>
      </c>
    </row>
    <row r="80" spans="1:15" x14ac:dyDescent="0.25">
      <c r="A80" t="s">
        <v>2646</v>
      </c>
      <c r="B80" t="s">
        <v>113</v>
      </c>
      <c r="C80" s="24" t="s">
        <v>1514</v>
      </c>
      <c r="D80" s="24" t="s">
        <v>1513</v>
      </c>
      <c r="E80" s="39">
        <v>450000000</v>
      </c>
      <c r="G80" s="39">
        <v>0</v>
      </c>
      <c r="H80" s="39">
        <v>450000000</v>
      </c>
      <c r="I80" s="39">
        <v>0</v>
      </c>
      <c r="J80" s="39">
        <v>450000000</v>
      </c>
      <c r="K80" s="39">
        <v>0</v>
      </c>
      <c r="L80" s="39">
        <v>445975000</v>
      </c>
      <c r="M80" s="39">
        <v>0</v>
      </c>
      <c r="N80" s="39">
        <v>445975000</v>
      </c>
      <c r="O80" s="39">
        <v>99.11</v>
      </c>
    </row>
    <row r="81" spans="1:15" x14ac:dyDescent="0.25">
      <c r="A81" t="s">
        <v>2646</v>
      </c>
      <c r="B81" t="s">
        <v>2705</v>
      </c>
      <c r="C81" s="24" t="s">
        <v>2704</v>
      </c>
      <c r="D81" s="24" t="s">
        <v>117</v>
      </c>
      <c r="E81" s="39">
        <v>16964167000</v>
      </c>
      <c r="G81" s="39">
        <v>725196460</v>
      </c>
      <c r="H81" s="39">
        <v>17689363460</v>
      </c>
      <c r="I81" s="39">
        <v>0</v>
      </c>
      <c r="J81" s="39">
        <v>17689363460</v>
      </c>
      <c r="K81" s="39">
        <v>0</v>
      </c>
      <c r="L81" s="39">
        <v>11923823631</v>
      </c>
      <c r="M81" s="39">
        <v>0</v>
      </c>
      <c r="N81" s="39">
        <v>7056391362</v>
      </c>
      <c r="O81" s="39">
        <v>39.89</v>
      </c>
    </row>
    <row r="82" spans="1:15" x14ac:dyDescent="0.25">
      <c r="A82" t="s">
        <v>2646</v>
      </c>
      <c r="B82" t="s">
        <v>110</v>
      </c>
      <c r="C82" s="24" t="s">
        <v>1717</v>
      </c>
      <c r="D82" s="24" t="s">
        <v>1716</v>
      </c>
      <c r="E82" s="39">
        <v>60148326000</v>
      </c>
      <c r="G82" s="39">
        <v>-1350000000</v>
      </c>
      <c r="H82" s="39">
        <v>58798326000</v>
      </c>
      <c r="I82" s="39">
        <v>0</v>
      </c>
      <c r="J82" s="39">
        <v>58798326000</v>
      </c>
      <c r="K82" s="39">
        <v>0</v>
      </c>
      <c r="L82" s="39">
        <v>34730870511</v>
      </c>
      <c r="M82" s="39">
        <v>0</v>
      </c>
      <c r="N82" s="39">
        <v>28076307748</v>
      </c>
      <c r="O82" s="39">
        <v>47.75</v>
      </c>
    </row>
    <row r="83" spans="1:15" x14ac:dyDescent="0.25">
      <c r="A83" t="s">
        <v>2646</v>
      </c>
      <c r="B83" t="s">
        <v>1715</v>
      </c>
      <c r="C83" s="24" t="s">
        <v>1714</v>
      </c>
      <c r="D83" s="24" t="s">
        <v>1585</v>
      </c>
      <c r="E83" s="39">
        <v>60148326000</v>
      </c>
      <c r="G83" s="39">
        <v>-1350000000</v>
      </c>
      <c r="H83" s="39">
        <v>58798326000</v>
      </c>
      <c r="I83" s="39">
        <v>0</v>
      </c>
      <c r="J83" s="39">
        <v>58798326000</v>
      </c>
      <c r="K83" s="39">
        <v>0</v>
      </c>
      <c r="L83" s="39">
        <v>34730870511</v>
      </c>
      <c r="M83" s="39">
        <v>0</v>
      </c>
      <c r="N83" s="39">
        <v>28076307748</v>
      </c>
      <c r="O83" s="39">
        <v>47.75</v>
      </c>
    </row>
    <row r="84" spans="1:15" x14ac:dyDescent="0.25">
      <c r="A84" t="s">
        <v>2646</v>
      </c>
      <c r="B84" t="s">
        <v>2703</v>
      </c>
      <c r="C84" s="24" t="s">
        <v>2702</v>
      </c>
      <c r="D84" s="24" t="s">
        <v>2701</v>
      </c>
      <c r="E84" s="39">
        <v>60148326000</v>
      </c>
      <c r="G84" s="39">
        <v>-1350000000</v>
      </c>
      <c r="H84" s="39">
        <v>58798326000</v>
      </c>
      <c r="I84" s="39">
        <v>0</v>
      </c>
      <c r="J84" s="39">
        <v>58798326000</v>
      </c>
      <c r="K84" s="39">
        <v>0</v>
      </c>
      <c r="L84" s="39">
        <v>34730870511</v>
      </c>
      <c r="M84" s="39">
        <v>0</v>
      </c>
      <c r="N84" s="39">
        <v>28076307748</v>
      </c>
      <c r="O84" s="39">
        <v>47.75</v>
      </c>
    </row>
    <row r="85" spans="1:15" x14ac:dyDescent="0.25">
      <c r="A85" t="s">
        <v>2646</v>
      </c>
      <c r="B85" t="s">
        <v>1330</v>
      </c>
      <c r="C85" s="24" t="s">
        <v>1510</v>
      </c>
      <c r="D85" s="24" t="s">
        <v>1509</v>
      </c>
      <c r="E85" s="39">
        <v>44968055000</v>
      </c>
      <c r="G85" s="39">
        <v>13522189481</v>
      </c>
      <c r="H85" s="39">
        <v>58490244481</v>
      </c>
      <c r="I85" s="39">
        <v>0</v>
      </c>
      <c r="J85" s="39">
        <v>58490244481</v>
      </c>
      <c r="K85" s="39">
        <v>0</v>
      </c>
      <c r="L85" s="39">
        <v>3891758255</v>
      </c>
      <c r="M85" s="39">
        <v>0</v>
      </c>
      <c r="N85" s="39">
        <v>1986002563</v>
      </c>
      <c r="O85" s="39">
        <v>3.4</v>
      </c>
    </row>
    <row r="86" spans="1:15" x14ac:dyDescent="0.25">
      <c r="A86" t="s">
        <v>2646</v>
      </c>
      <c r="B86" t="s">
        <v>1327</v>
      </c>
      <c r="C86" s="24" t="s">
        <v>1508</v>
      </c>
      <c r="D86" s="24" t="s">
        <v>358</v>
      </c>
      <c r="E86" s="39">
        <v>44700000000</v>
      </c>
      <c r="G86" s="39">
        <v>13522189481</v>
      </c>
      <c r="H86" s="39">
        <v>58222189481</v>
      </c>
      <c r="I86" s="39">
        <v>0</v>
      </c>
      <c r="J86" s="39">
        <v>58222189481</v>
      </c>
      <c r="K86" s="39">
        <v>0</v>
      </c>
      <c r="L86" s="39">
        <v>3871958255</v>
      </c>
      <c r="M86" s="39">
        <v>0</v>
      </c>
      <c r="N86" s="39">
        <v>1966202563</v>
      </c>
      <c r="O86" s="39">
        <v>3.38</v>
      </c>
    </row>
    <row r="87" spans="1:15" x14ac:dyDescent="0.25">
      <c r="A87" t="s">
        <v>2646</v>
      </c>
      <c r="B87" t="s">
        <v>1507</v>
      </c>
      <c r="C87" s="24" t="s">
        <v>1506</v>
      </c>
      <c r="D87" s="24" t="s">
        <v>1505</v>
      </c>
      <c r="E87" s="39">
        <v>44700000000</v>
      </c>
      <c r="G87" s="39">
        <v>13522189481</v>
      </c>
      <c r="H87" s="39">
        <v>58222189481</v>
      </c>
      <c r="I87" s="39">
        <v>0</v>
      </c>
      <c r="J87" s="39">
        <v>58222189481</v>
      </c>
      <c r="K87" s="39">
        <v>0</v>
      </c>
      <c r="L87" s="39">
        <v>3871958255</v>
      </c>
      <c r="M87" s="39">
        <v>0</v>
      </c>
      <c r="N87" s="39">
        <v>1966202563</v>
      </c>
      <c r="O87" s="39">
        <v>3.38</v>
      </c>
    </row>
    <row r="88" spans="1:15" x14ac:dyDescent="0.25">
      <c r="A88" t="s">
        <v>2646</v>
      </c>
      <c r="B88" t="s">
        <v>1504</v>
      </c>
      <c r="C88" s="24" t="s">
        <v>1503</v>
      </c>
      <c r="D88" s="24" t="s">
        <v>1502</v>
      </c>
      <c r="E88" s="39">
        <v>41080000000</v>
      </c>
      <c r="G88" s="39">
        <v>13522189481</v>
      </c>
      <c r="H88" s="39">
        <v>54602189481</v>
      </c>
      <c r="I88" s="39">
        <v>0</v>
      </c>
      <c r="J88" s="39">
        <v>54602189481</v>
      </c>
      <c r="K88" s="39">
        <v>0</v>
      </c>
      <c r="L88" s="39">
        <v>2952657720</v>
      </c>
      <c r="M88" s="39">
        <v>0</v>
      </c>
      <c r="N88" s="39">
        <v>1663901101</v>
      </c>
      <c r="O88" s="39">
        <v>3.05</v>
      </c>
    </row>
    <row r="89" spans="1:15" x14ac:dyDescent="0.25">
      <c r="A89" t="s">
        <v>2646</v>
      </c>
      <c r="B89" t="s">
        <v>2059</v>
      </c>
      <c r="C89" s="24" t="s">
        <v>2058</v>
      </c>
      <c r="D89" s="24" t="s">
        <v>2057</v>
      </c>
      <c r="E89" s="39">
        <v>33786000000</v>
      </c>
      <c r="G89" s="39">
        <v>13522189481</v>
      </c>
      <c r="H89" s="39">
        <v>47308189481</v>
      </c>
      <c r="I89" s="39">
        <v>0</v>
      </c>
      <c r="J89" s="39">
        <v>47308189481</v>
      </c>
      <c r="K89" s="39">
        <v>0</v>
      </c>
      <c r="L89" s="39">
        <v>567896238</v>
      </c>
      <c r="M89" s="39">
        <v>0</v>
      </c>
      <c r="N89" s="39">
        <v>291105045</v>
      </c>
      <c r="O89" s="39">
        <v>0.62</v>
      </c>
    </row>
    <row r="90" spans="1:15" x14ac:dyDescent="0.25">
      <c r="A90" t="s">
        <v>2646</v>
      </c>
      <c r="B90" t="s">
        <v>2700</v>
      </c>
      <c r="C90" s="24" t="s">
        <v>2699</v>
      </c>
      <c r="D90" s="24" t="s">
        <v>2698</v>
      </c>
      <c r="E90" s="39">
        <v>0</v>
      </c>
      <c r="G90" s="39">
        <v>500000000</v>
      </c>
      <c r="H90" s="39">
        <v>500000000</v>
      </c>
      <c r="I90" s="39">
        <v>0</v>
      </c>
      <c r="J90" s="39">
        <v>500000000</v>
      </c>
      <c r="K90" s="39">
        <v>0</v>
      </c>
      <c r="L90" s="39">
        <v>0</v>
      </c>
      <c r="M90" s="39">
        <v>0</v>
      </c>
      <c r="N90" s="39">
        <v>0</v>
      </c>
      <c r="O90" s="39">
        <v>0</v>
      </c>
    </row>
    <row r="91" spans="1:15" x14ac:dyDescent="0.25">
      <c r="A91" t="s">
        <v>2646</v>
      </c>
      <c r="B91" t="s">
        <v>2697</v>
      </c>
      <c r="C91" s="24" t="s">
        <v>2696</v>
      </c>
      <c r="D91" s="24" t="s">
        <v>2695</v>
      </c>
      <c r="E91" s="39">
        <v>0</v>
      </c>
      <c r="G91" s="39">
        <v>500000000</v>
      </c>
      <c r="H91" s="39">
        <v>500000000</v>
      </c>
      <c r="I91" s="39">
        <v>0</v>
      </c>
      <c r="J91" s="39">
        <v>500000000</v>
      </c>
      <c r="K91" s="39">
        <v>0</v>
      </c>
      <c r="L91" s="39">
        <v>0</v>
      </c>
      <c r="M91" s="39">
        <v>0</v>
      </c>
      <c r="N91" s="39">
        <v>0</v>
      </c>
      <c r="O91" s="39">
        <v>0</v>
      </c>
    </row>
    <row r="92" spans="1:15" x14ac:dyDescent="0.25">
      <c r="A92" t="s">
        <v>2646</v>
      </c>
      <c r="B92" t="s">
        <v>2694</v>
      </c>
      <c r="C92" s="24" t="s">
        <v>2693</v>
      </c>
      <c r="D92" s="24" t="s">
        <v>2692</v>
      </c>
      <c r="E92" s="39">
        <v>10000000000</v>
      </c>
      <c r="G92" s="39">
        <v>0</v>
      </c>
      <c r="H92" s="39">
        <v>10000000000</v>
      </c>
      <c r="I92" s="39">
        <v>0</v>
      </c>
      <c r="J92" s="39">
        <v>10000000000</v>
      </c>
      <c r="K92" s="39">
        <v>0</v>
      </c>
      <c r="L92" s="39">
        <v>0</v>
      </c>
      <c r="M92" s="39">
        <v>0</v>
      </c>
      <c r="N92" s="39">
        <v>0</v>
      </c>
      <c r="O92" s="39">
        <v>0</v>
      </c>
    </row>
    <row r="93" spans="1:15" x14ac:dyDescent="0.25">
      <c r="A93" t="s">
        <v>2646</v>
      </c>
      <c r="B93" t="s">
        <v>2691</v>
      </c>
      <c r="C93" s="24" t="s">
        <v>2690</v>
      </c>
      <c r="D93" s="24" t="s">
        <v>2689</v>
      </c>
      <c r="E93" s="39">
        <v>10000000000</v>
      </c>
      <c r="G93" s="39">
        <v>0</v>
      </c>
      <c r="H93" s="39">
        <v>10000000000</v>
      </c>
      <c r="I93" s="39">
        <v>0</v>
      </c>
      <c r="J93" s="39">
        <v>10000000000</v>
      </c>
      <c r="K93" s="39">
        <v>0</v>
      </c>
      <c r="L93" s="39">
        <v>0</v>
      </c>
      <c r="M93" s="39">
        <v>0</v>
      </c>
      <c r="N93" s="39">
        <v>0</v>
      </c>
      <c r="O93" s="39">
        <v>0</v>
      </c>
    </row>
    <row r="94" spans="1:15" x14ac:dyDescent="0.25">
      <c r="A94" t="s">
        <v>2646</v>
      </c>
      <c r="B94" t="s">
        <v>2688</v>
      </c>
      <c r="C94" s="24" t="s">
        <v>2687</v>
      </c>
      <c r="D94" s="24" t="s">
        <v>2686</v>
      </c>
      <c r="E94" s="39">
        <v>12222250000</v>
      </c>
      <c r="G94" s="39">
        <v>13022189481</v>
      </c>
      <c r="H94" s="39">
        <v>25244439481</v>
      </c>
      <c r="I94" s="39">
        <v>0</v>
      </c>
      <c r="J94" s="39">
        <v>25244439481</v>
      </c>
      <c r="K94" s="39">
        <v>0</v>
      </c>
      <c r="L94" s="39">
        <v>223033698</v>
      </c>
      <c r="M94" s="39">
        <v>0</v>
      </c>
      <c r="N94" s="39">
        <v>56620566</v>
      </c>
      <c r="O94" s="39">
        <v>0.22</v>
      </c>
    </row>
    <row r="95" spans="1:15" x14ac:dyDescent="0.25">
      <c r="A95" t="s">
        <v>2646</v>
      </c>
      <c r="B95" t="s">
        <v>2685</v>
      </c>
      <c r="C95" s="24" t="s">
        <v>2684</v>
      </c>
      <c r="D95" s="24" t="s">
        <v>2683</v>
      </c>
      <c r="E95" s="39">
        <v>12222250000</v>
      </c>
      <c r="G95" s="39">
        <v>13022189481</v>
      </c>
      <c r="H95" s="39">
        <v>25244439481</v>
      </c>
      <c r="I95" s="39">
        <v>0</v>
      </c>
      <c r="J95" s="39">
        <v>25244439481</v>
      </c>
      <c r="K95" s="39">
        <v>0</v>
      </c>
      <c r="L95" s="39">
        <v>223033698</v>
      </c>
      <c r="M95" s="39">
        <v>0</v>
      </c>
      <c r="N95" s="39">
        <v>56620566</v>
      </c>
      <c r="O95" s="39">
        <v>0.22</v>
      </c>
    </row>
    <row r="96" spans="1:15" x14ac:dyDescent="0.25">
      <c r="A96" t="s">
        <v>2646</v>
      </c>
      <c r="B96" t="s">
        <v>2682</v>
      </c>
      <c r="C96" s="24" t="s">
        <v>2681</v>
      </c>
      <c r="D96" s="24" t="s">
        <v>2680</v>
      </c>
      <c r="E96" s="39">
        <v>7433750000</v>
      </c>
      <c r="G96" s="39">
        <v>0</v>
      </c>
      <c r="H96" s="39">
        <v>7433750000</v>
      </c>
      <c r="I96" s="39">
        <v>0</v>
      </c>
      <c r="J96" s="39">
        <v>7433750000</v>
      </c>
      <c r="K96" s="39">
        <v>0</v>
      </c>
      <c r="L96" s="39">
        <v>0</v>
      </c>
      <c r="M96" s="39">
        <v>0</v>
      </c>
      <c r="N96" s="39">
        <v>0</v>
      </c>
      <c r="O96" s="39">
        <v>0</v>
      </c>
    </row>
    <row r="97" spans="1:15" x14ac:dyDescent="0.25">
      <c r="A97" t="s">
        <v>2646</v>
      </c>
      <c r="B97" t="s">
        <v>2679</v>
      </c>
      <c r="C97" s="24" t="s">
        <v>2678</v>
      </c>
      <c r="D97" s="24" t="s">
        <v>2677</v>
      </c>
      <c r="E97" s="39">
        <v>7433750000</v>
      </c>
      <c r="G97" s="39">
        <v>0</v>
      </c>
      <c r="H97" s="39">
        <v>7433750000</v>
      </c>
      <c r="I97" s="39">
        <v>0</v>
      </c>
      <c r="J97" s="39">
        <v>7433750000</v>
      </c>
      <c r="K97" s="39">
        <v>0</v>
      </c>
      <c r="L97" s="39">
        <v>0</v>
      </c>
      <c r="M97" s="39">
        <v>0</v>
      </c>
      <c r="N97" s="39">
        <v>0</v>
      </c>
      <c r="O97" s="39">
        <v>0</v>
      </c>
    </row>
    <row r="98" spans="1:15" x14ac:dyDescent="0.25">
      <c r="A98" t="s">
        <v>2646</v>
      </c>
      <c r="B98" t="s">
        <v>2676</v>
      </c>
      <c r="C98" s="24" t="s">
        <v>2675</v>
      </c>
      <c r="D98" s="24" t="s">
        <v>2674</v>
      </c>
      <c r="E98" s="39">
        <v>4130000000</v>
      </c>
      <c r="G98" s="39">
        <v>0</v>
      </c>
      <c r="H98" s="39">
        <v>4130000000</v>
      </c>
      <c r="I98" s="39">
        <v>0</v>
      </c>
      <c r="J98" s="39">
        <v>4130000000</v>
      </c>
      <c r="K98" s="39">
        <v>0</v>
      </c>
      <c r="L98" s="39">
        <v>344862540</v>
      </c>
      <c r="M98" s="39">
        <v>0</v>
      </c>
      <c r="N98" s="39">
        <v>234484479</v>
      </c>
      <c r="O98" s="39">
        <v>5.68</v>
      </c>
    </row>
    <row r="99" spans="1:15" x14ac:dyDescent="0.25">
      <c r="A99" t="s">
        <v>2646</v>
      </c>
      <c r="B99" t="s">
        <v>2673</v>
      </c>
      <c r="C99" s="24" t="s">
        <v>2672</v>
      </c>
      <c r="D99" s="24" t="s">
        <v>2671</v>
      </c>
      <c r="E99" s="39">
        <v>4130000000</v>
      </c>
      <c r="G99" s="39">
        <v>0</v>
      </c>
      <c r="H99" s="39">
        <v>4130000000</v>
      </c>
      <c r="I99" s="39">
        <v>0</v>
      </c>
      <c r="J99" s="39">
        <v>4130000000</v>
      </c>
      <c r="K99" s="39">
        <v>0</v>
      </c>
      <c r="L99" s="39">
        <v>344862540</v>
      </c>
      <c r="M99" s="39">
        <v>0</v>
      </c>
      <c r="N99" s="39">
        <v>234484479</v>
      </c>
      <c r="O99" s="39">
        <v>5.68</v>
      </c>
    </row>
    <row r="100" spans="1:15" x14ac:dyDescent="0.25">
      <c r="A100" t="s">
        <v>2646</v>
      </c>
      <c r="B100" t="s">
        <v>2670</v>
      </c>
      <c r="C100" s="24" t="s">
        <v>2669</v>
      </c>
      <c r="D100" s="24" t="s">
        <v>2668</v>
      </c>
      <c r="E100" s="39">
        <v>7294000000</v>
      </c>
      <c r="G100" s="39">
        <v>0</v>
      </c>
      <c r="H100" s="39">
        <v>7294000000</v>
      </c>
      <c r="I100" s="39">
        <v>0</v>
      </c>
      <c r="J100" s="39">
        <v>7294000000</v>
      </c>
      <c r="K100" s="39">
        <v>0</v>
      </c>
      <c r="L100" s="39">
        <v>2384761482</v>
      </c>
      <c r="M100" s="39">
        <v>0</v>
      </c>
      <c r="N100" s="39">
        <v>1372796056</v>
      </c>
      <c r="O100" s="39">
        <v>18.82</v>
      </c>
    </row>
    <row r="101" spans="1:15" x14ac:dyDescent="0.25">
      <c r="A101" t="s">
        <v>2646</v>
      </c>
      <c r="B101" t="s">
        <v>2667</v>
      </c>
      <c r="C101" s="24" t="s">
        <v>2666</v>
      </c>
      <c r="D101" s="24" t="s">
        <v>2665</v>
      </c>
      <c r="E101" s="39">
        <v>4794000000</v>
      </c>
      <c r="G101" s="39">
        <v>0</v>
      </c>
      <c r="H101" s="39">
        <v>4794000000</v>
      </c>
      <c r="I101" s="39">
        <v>0</v>
      </c>
      <c r="J101" s="39">
        <v>4794000000</v>
      </c>
      <c r="K101" s="39">
        <v>0</v>
      </c>
      <c r="L101" s="39">
        <v>1066522899</v>
      </c>
      <c r="M101" s="39">
        <v>0</v>
      </c>
      <c r="N101" s="39">
        <v>617312504</v>
      </c>
      <c r="O101" s="39">
        <v>12.88</v>
      </c>
    </row>
    <row r="102" spans="1:15" x14ac:dyDescent="0.25">
      <c r="A102" t="s">
        <v>2646</v>
      </c>
      <c r="B102" t="s">
        <v>2664</v>
      </c>
      <c r="C102" s="24" t="s">
        <v>2663</v>
      </c>
      <c r="D102" s="24" t="s">
        <v>2662</v>
      </c>
      <c r="E102" s="39">
        <v>4794000000</v>
      </c>
      <c r="G102" s="39">
        <v>0</v>
      </c>
      <c r="H102" s="39">
        <v>4794000000</v>
      </c>
      <c r="I102" s="39">
        <v>0</v>
      </c>
      <c r="J102" s="39">
        <v>4794000000</v>
      </c>
      <c r="K102" s="39">
        <v>0</v>
      </c>
      <c r="L102" s="39">
        <v>1066522899</v>
      </c>
      <c r="M102" s="39">
        <v>0</v>
      </c>
      <c r="N102" s="39">
        <v>617312504</v>
      </c>
      <c r="O102" s="39">
        <v>12.88</v>
      </c>
    </row>
    <row r="103" spans="1:15" x14ac:dyDescent="0.25">
      <c r="A103" t="s">
        <v>2646</v>
      </c>
      <c r="B103" t="s">
        <v>2661</v>
      </c>
      <c r="C103" s="24" t="s">
        <v>2660</v>
      </c>
      <c r="D103" s="24" t="s">
        <v>2659</v>
      </c>
      <c r="E103" s="39">
        <v>2500000000</v>
      </c>
      <c r="G103" s="39">
        <v>0</v>
      </c>
      <c r="H103" s="39">
        <v>2500000000</v>
      </c>
      <c r="I103" s="39">
        <v>0</v>
      </c>
      <c r="J103" s="39">
        <v>2500000000</v>
      </c>
      <c r="K103" s="39">
        <v>0</v>
      </c>
      <c r="L103" s="39">
        <v>1318238583</v>
      </c>
      <c r="M103" s="39">
        <v>0</v>
      </c>
      <c r="N103" s="39">
        <v>755483552</v>
      </c>
      <c r="O103" s="39">
        <v>30.22</v>
      </c>
    </row>
    <row r="104" spans="1:15" x14ac:dyDescent="0.25">
      <c r="A104" t="s">
        <v>2646</v>
      </c>
      <c r="B104" t="s">
        <v>2658</v>
      </c>
      <c r="C104" s="24" t="s">
        <v>2657</v>
      </c>
      <c r="D104" s="24" t="s">
        <v>2656</v>
      </c>
      <c r="E104" s="39">
        <v>2500000000</v>
      </c>
      <c r="G104" s="39">
        <v>0</v>
      </c>
      <c r="H104" s="39">
        <v>2500000000</v>
      </c>
      <c r="I104" s="39">
        <v>0</v>
      </c>
      <c r="J104" s="39">
        <v>2500000000</v>
      </c>
      <c r="K104" s="39">
        <v>0</v>
      </c>
      <c r="L104" s="39">
        <v>1318238583</v>
      </c>
      <c r="M104" s="39">
        <v>0</v>
      </c>
      <c r="N104" s="39">
        <v>755483552</v>
      </c>
      <c r="O104" s="39">
        <v>30.22</v>
      </c>
    </row>
    <row r="105" spans="1:15" x14ac:dyDescent="0.25">
      <c r="A105" t="s">
        <v>2646</v>
      </c>
      <c r="B105" t="s">
        <v>1474</v>
      </c>
      <c r="C105" s="24" t="s">
        <v>1473</v>
      </c>
      <c r="D105" s="24" t="s">
        <v>1472</v>
      </c>
      <c r="E105" s="39">
        <v>3620000000</v>
      </c>
      <c r="G105" s="39">
        <v>0</v>
      </c>
      <c r="H105" s="39">
        <v>3620000000</v>
      </c>
      <c r="I105" s="39">
        <v>0</v>
      </c>
      <c r="J105" s="39">
        <v>3620000000</v>
      </c>
      <c r="K105" s="39">
        <v>0</v>
      </c>
      <c r="L105" s="39">
        <v>919300535</v>
      </c>
      <c r="M105" s="39">
        <v>0</v>
      </c>
      <c r="N105" s="39">
        <v>302301462</v>
      </c>
      <c r="O105" s="39">
        <v>8.35</v>
      </c>
    </row>
    <row r="106" spans="1:15" x14ac:dyDescent="0.25">
      <c r="A106" t="s">
        <v>2646</v>
      </c>
      <c r="B106" t="s">
        <v>1804</v>
      </c>
      <c r="C106" s="24" t="s">
        <v>1803</v>
      </c>
      <c r="D106" s="24" t="s">
        <v>1802</v>
      </c>
      <c r="E106" s="39">
        <v>3620000000</v>
      </c>
      <c r="G106" s="39">
        <v>0</v>
      </c>
      <c r="H106" s="39">
        <v>3620000000</v>
      </c>
      <c r="I106" s="39">
        <v>0</v>
      </c>
      <c r="J106" s="39">
        <v>3620000000</v>
      </c>
      <c r="K106" s="39">
        <v>0</v>
      </c>
      <c r="L106" s="39">
        <v>919300535</v>
      </c>
      <c r="M106" s="39">
        <v>0</v>
      </c>
      <c r="N106" s="39">
        <v>302301462</v>
      </c>
      <c r="O106" s="39">
        <v>8.35</v>
      </c>
    </row>
    <row r="107" spans="1:15" x14ac:dyDescent="0.25">
      <c r="A107" t="s">
        <v>2646</v>
      </c>
      <c r="B107" t="s">
        <v>2655</v>
      </c>
      <c r="C107" s="24" t="s">
        <v>2654</v>
      </c>
      <c r="D107" s="24" t="s">
        <v>2653</v>
      </c>
      <c r="E107" s="39">
        <v>3620000000</v>
      </c>
      <c r="G107" s="39">
        <v>0</v>
      </c>
      <c r="H107" s="39">
        <v>3620000000</v>
      </c>
      <c r="I107" s="39">
        <v>0</v>
      </c>
      <c r="J107" s="39">
        <v>3620000000</v>
      </c>
      <c r="K107" s="39">
        <v>0</v>
      </c>
      <c r="L107" s="39">
        <v>919300535</v>
      </c>
      <c r="M107" s="39">
        <v>0</v>
      </c>
      <c r="N107" s="39">
        <v>302301462</v>
      </c>
      <c r="O107" s="39">
        <v>8.35</v>
      </c>
    </row>
    <row r="108" spans="1:15" x14ac:dyDescent="0.25">
      <c r="A108" t="s">
        <v>2646</v>
      </c>
      <c r="B108" t="s">
        <v>2652</v>
      </c>
      <c r="C108" s="24" t="s">
        <v>2651</v>
      </c>
      <c r="D108" s="24" t="s">
        <v>2650</v>
      </c>
      <c r="E108" s="39">
        <v>3620000000</v>
      </c>
      <c r="G108" s="39">
        <v>0</v>
      </c>
      <c r="H108" s="39">
        <v>3620000000</v>
      </c>
      <c r="I108" s="39">
        <v>0</v>
      </c>
      <c r="J108" s="39">
        <v>3620000000</v>
      </c>
      <c r="K108" s="39">
        <v>0</v>
      </c>
      <c r="L108" s="39">
        <v>919300535</v>
      </c>
      <c r="M108" s="39">
        <v>0</v>
      </c>
      <c r="N108" s="39">
        <v>302301462</v>
      </c>
      <c r="O108" s="39">
        <v>8.35</v>
      </c>
    </row>
    <row r="109" spans="1:15" x14ac:dyDescent="0.25">
      <c r="A109" t="s">
        <v>2646</v>
      </c>
      <c r="B109" t="s">
        <v>1590</v>
      </c>
      <c r="C109" s="24" t="s">
        <v>1589</v>
      </c>
      <c r="D109" s="24" t="s">
        <v>1588</v>
      </c>
      <c r="E109" s="39">
        <v>268055000</v>
      </c>
      <c r="G109" s="39">
        <v>0</v>
      </c>
      <c r="H109" s="39">
        <v>268055000</v>
      </c>
      <c r="I109" s="39">
        <v>0</v>
      </c>
      <c r="J109" s="39">
        <v>268055000</v>
      </c>
      <c r="K109" s="39">
        <v>0</v>
      </c>
      <c r="L109" s="39">
        <v>19800000</v>
      </c>
      <c r="M109" s="39">
        <v>0</v>
      </c>
      <c r="N109" s="39">
        <v>19800000</v>
      </c>
      <c r="O109" s="39">
        <v>7.39</v>
      </c>
    </row>
    <row r="110" spans="1:15" x14ac:dyDescent="0.25">
      <c r="A110" t="s">
        <v>2646</v>
      </c>
      <c r="B110" t="s">
        <v>1587</v>
      </c>
      <c r="C110" s="24" t="s">
        <v>1586</v>
      </c>
      <c r="D110" s="24" t="s">
        <v>1585</v>
      </c>
      <c r="E110" s="39">
        <v>268055000</v>
      </c>
      <c r="G110" s="39">
        <v>0</v>
      </c>
      <c r="H110" s="39">
        <v>268055000</v>
      </c>
      <c r="I110" s="39">
        <v>0</v>
      </c>
      <c r="J110" s="39">
        <v>268055000</v>
      </c>
      <c r="K110" s="39">
        <v>0</v>
      </c>
      <c r="L110" s="39">
        <v>19800000</v>
      </c>
      <c r="M110" s="39">
        <v>0</v>
      </c>
      <c r="N110" s="39">
        <v>19800000</v>
      </c>
      <c r="O110" s="39">
        <v>7.39</v>
      </c>
    </row>
    <row r="111" spans="1:15" x14ac:dyDescent="0.25">
      <c r="A111" t="s">
        <v>2646</v>
      </c>
      <c r="B111" t="s">
        <v>2649</v>
      </c>
      <c r="C111" s="24" t="s">
        <v>2648</v>
      </c>
      <c r="D111" s="24" t="s">
        <v>2647</v>
      </c>
      <c r="E111" s="39">
        <v>84215000</v>
      </c>
      <c r="G111" s="39">
        <v>0</v>
      </c>
      <c r="H111" s="39">
        <v>84215000</v>
      </c>
      <c r="I111" s="39">
        <v>0</v>
      </c>
      <c r="J111" s="39">
        <v>84215000</v>
      </c>
      <c r="K111" s="39">
        <v>0</v>
      </c>
      <c r="L111" s="39">
        <v>19800000</v>
      </c>
      <c r="M111" s="39">
        <v>0</v>
      </c>
      <c r="N111" s="39">
        <v>19800000</v>
      </c>
      <c r="O111" s="39">
        <v>23.51</v>
      </c>
    </row>
    <row r="112" spans="1:15" x14ac:dyDescent="0.25">
      <c r="A112" t="s">
        <v>2646</v>
      </c>
      <c r="B112" t="s">
        <v>2645</v>
      </c>
      <c r="C112" s="24" t="s">
        <v>2644</v>
      </c>
      <c r="D112" s="24" t="s">
        <v>2643</v>
      </c>
      <c r="E112" s="39">
        <v>183840000</v>
      </c>
      <c r="G112" s="39">
        <v>0</v>
      </c>
      <c r="H112" s="39">
        <v>183840000</v>
      </c>
      <c r="I112" s="39">
        <v>0</v>
      </c>
      <c r="J112" s="39">
        <v>183840000</v>
      </c>
      <c r="K112" s="39">
        <v>0</v>
      </c>
      <c r="L112" s="39">
        <v>0</v>
      </c>
      <c r="M112" s="39">
        <v>0</v>
      </c>
      <c r="N112" s="39">
        <v>0</v>
      </c>
      <c r="O112" s="39">
        <v>0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opLeftCell="A58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8.85546875" style="39" bestFit="1" customWidth="1"/>
    <col min="6" max="6" width="11.42578125" style="39"/>
    <col min="7" max="7" width="16.85546875" style="39" bestFit="1" customWidth="1"/>
    <col min="8" max="8" width="18.85546875" style="39" bestFit="1" customWidth="1"/>
    <col min="9" max="9" width="5" style="39" bestFit="1" customWidth="1"/>
    <col min="10" max="10" width="18.85546875" style="39" bestFit="1" customWidth="1"/>
    <col min="11" max="11" width="16.85546875" style="39" bestFit="1" customWidth="1"/>
    <col min="12" max="12" width="17.85546875" style="39" bestFit="1" customWidth="1"/>
    <col min="13" max="13" width="16.85546875" style="39" bestFit="1" customWidth="1"/>
    <col min="14" max="14" width="17.85546875" style="39" bestFit="1" customWidth="1"/>
    <col min="15" max="15" width="7" style="39" bestFit="1" customWidth="1"/>
  </cols>
  <sheetData>
    <row r="1" spans="1:15" x14ac:dyDescent="0.25">
      <c r="A1" t="s">
        <v>2740</v>
      </c>
      <c r="B1" s="45"/>
      <c r="C1" s="24" t="s">
        <v>2742</v>
      </c>
    </row>
    <row r="2" spans="1:15" x14ac:dyDescent="0.25">
      <c r="A2" t="s">
        <v>2741</v>
      </c>
      <c r="B2" s="45"/>
      <c r="C2" s="24" t="s">
        <v>2740</v>
      </c>
    </row>
    <row r="3" spans="1:15" x14ac:dyDescent="0.25">
      <c r="A3">
        <v>96</v>
      </c>
      <c r="B3" s="45"/>
      <c r="C3" s="24" t="s">
        <v>2739</v>
      </c>
    </row>
    <row r="4" spans="1:15" x14ac:dyDescent="0.25">
      <c r="B4" s="45"/>
      <c r="C4" s="49" t="s">
        <v>315</v>
      </c>
    </row>
    <row r="5" spans="1:15" x14ac:dyDescent="0.25">
      <c r="B5" s="45"/>
      <c r="C5" s="48">
        <v>96</v>
      </c>
      <c r="D5" s="4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x14ac:dyDescent="0.25">
      <c r="B6" s="45"/>
      <c r="C6" t="str">
        <f>MID(17:17,1,1)</f>
        <v>3</v>
      </c>
    </row>
    <row r="7" spans="1:15" x14ac:dyDescent="0.25">
      <c r="B7" s="45"/>
      <c r="C7" s="24"/>
      <c r="D7" t="str">
        <f>MID(C1,FIND("Mes =",C1,1)+5,3)</f>
        <v xml:space="preserve"> 9 </v>
      </c>
      <c r="E7" s="39" t="str">
        <f>MID(C1,FIND("Entidad =",C1,1)+10,3)</f>
        <v>235</v>
      </c>
      <c r="F7" s="39" t="str">
        <f>MID(C1,FIND("Ejecutora =",C1,1)+12,2)</f>
        <v>01</v>
      </c>
      <c r="H7" s="39" t="s">
        <v>1573</v>
      </c>
      <c r="I7" s="39" t="s">
        <v>2738</v>
      </c>
    </row>
    <row r="8" spans="1:15" x14ac:dyDescent="0.25">
      <c r="B8" s="45"/>
      <c r="C8" s="24"/>
      <c r="D8" t="s">
        <v>2737</v>
      </c>
    </row>
    <row r="9" spans="1:15" x14ac:dyDescent="0.25">
      <c r="B9" s="45"/>
      <c r="C9" s="24"/>
    </row>
    <row r="10" spans="1:15" x14ac:dyDescent="0.25">
      <c r="B10" s="45"/>
      <c r="C10" s="24"/>
    </row>
    <row r="11" spans="1:15" x14ac:dyDescent="0.25">
      <c r="B11" s="45"/>
      <c r="C11" s="24"/>
    </row>
    <row r="12" spans="1:15" ht="90" x14ac:dyDescent="0.25">
      <c r="A12" t="s">
        <v>304</v>
      </c>
      <c r="B12" s="44" t="s">
        <v>303</v>
      </c>
      <c r="C12" s="43" t="s">
        <v>302</v>
      </c>
      <c r="D12" s="42" t="s">
        <v>301</v>
      </c>
      <c r="E12" s="41" t="s">
        <v>300</v>
      </c>
      <c r="F12" s="40" t="s">
        <v>299</v>
      </c>
      <c r="G12" s="41" t="s">
        <v>298</v>
      </c>
      <c r="H12" s="40" t="s">
        <v>297</v>
      </c>
      <c r="I12" s="40" t="s">
        <v>296</v>
      </c>
      <c r="J12" s="40" t="s">
        <v>295</v>
      </c>
      <c r="K12" s="40" t="s">
        <v>294</v>
      </c>
      <c r="L12" s="41" t="s">
        <v>293</v>
      </c>
      <c r="M12" s="40" t="s">
        <v>292</v>
      </c>
      <c r="N12" s="41" t="s">
        <v>291</v>
      </c>
      <c r="O12" s="40" t="s">
        <v>290</v>
      </c>
    </row>
    <row r="13" spans="1:15" x14ac:dyDescent="0.25">
      <c r="C13" s="24"/>
    </row>
    <row r="14" spans="1:15" x14ac:dyDescent="0.25">
      <c r="A14" t="s">
        <v>2717</v>
      </c>
      <c r="B14" t="s">
        <v>275</v>
      </c>
      <c r="C14" s="24" t="s">
        <v>274</v>
      </c>
      <c r="D14" s="24" t="s">
        <v>499</v>
      </c>
      <c r="E14" s="39">
        <v>107052513000</v>
      </c>
      <c r="G14" s="39">
        <v>0</v>
      </c>
      <c r="H14" s="39">
        <v>107052513000</v>
      </c>
      <c r="I14" s="39">
        <v>0</v>
      </c>
      <c r="J14" s="39">
        <v>107052513000</v>
      </c>
      <c r="K14" s="39">
        <v>6990797187</v>
      </c>
      <c r="L14" s="39">
        <v>75183688183</v>
      </c>
      <c r="M14" s="39">
        <v>2526555769</v>
      </c>
      <c r="N14" s="39">
        <v>63953207087</v>
      </c>
      <c r="O14" s="39">
        <v>59.74</v>
      </c>
    </row>
    <row r="15" spans="1:15" x14ac:dyDescent="0.25">
      <c r="A15" t="s">
        <v>2717</v>
      </c>
      <c r="B15" t="s">
        <v>272</v>
      </c>
      <c r="C15" s="24" t="s">
        <v>498</v>
      </c>
      <c r="D15" s="24" t="s">
        <v>497</v>
      </c>
      <c r="E15" s="39">
        <v>100926513000</v>
      </c>
      <c r="G15" s="39">
        <v>0</v>
      </c>
      <c r="H15" s="39">
        <v>100926513000</v>
      </c>
      <c r="I15" s="39">
        <v>0</v>
      </c>
      <c r="J15" s="39">
        <v>100926513000</v>
      </c>
      <c r="K15" s="39">
        <v>7004297187</v>
      </c>
      <c r="L15" s="39">
        <v>70924485583</v>
      </c>
      <c r="M15" s="39">
        <v>2211018323</v>
      </c>
      <c r="N15" s="39">
        <v>63218021748</v>
      </c>
      <c r="O15" s="39">
        <v>62.64</v>
      </c>
    </row>
    <row r="16" spans="1:15" x14ac:dyDescent="0.25">
      <c r="A16" t="s">
        <v>2717</v>
      </c>
      <c r="B16" t="s">
        <v>269</v>
      </c>
      <c r="C16" s="24" t="s">
        <v>496</v>
      </c>
      <c r="D16" s="24" t="s">
        <v>495</v>
      </c>
      <c r="E16" s="39">
        <v>95420013000</v>
      </c>
      <c r="G16" s="39">
        <v>-624477088</v>
      </c>
      <c r="H16" s="39">
        <v>94795535912</v>
      </c>
      <c r="I16" s="39">
        <v>0</v>
      </c>
      <c r="J16" s="39">
        <v>94795535912</v>
      </c>
      <c r="K16" s="39">
        <v>6745034747</v>
      </c>
      <c r="L16" s="39">
        <v>66139209509</v>
      </c>
      <c r="M16" s="39">
        <v>1734165983</v>
      </c>
      <c r="N16" s="39">
        <v>60517225980</v>
      </c>
      <c r="O16" s="39">
        <v>63.84</v>
      </c>
    </row>
    <row r="17" spans="1:15" x14ac:dyDescent="0.25">
      <c r="A17" t="s">
        <v>2717</v>
      </c>
      <c r="B17" t="s">
        <v>266</v>
      </c>
      <c r="C17" s="24" t="s">
        <v>494</v>
      </c>
      <c r="D17" s="24" t="s">
        <v>493</v>
      </c>
      <c r="E17" s="39">
        <v>70570973000</v>
      </c>
      <c r="G17" s="39">
        <v>-1048477088</v>
      </c>
      <c r="H17" s="39">
        <v>69522495912</v>
      </c>
      <c r="I17" s="39">
        <v>0</v>
      </c>
      <c r="J17" s="39">
        <v>69522495912</v>
      </c>
      <c r="K17" s="39">
        <v>5058029912</v>
      </c>
      <c r="L17" s="39">
        <v>48081341770</v>
      </c>
      <c r="M17" s="39">
        <v>0</v>
      </c>
      <c r="N17" s="39">
        <v>43023311858</v>
      </c>
      <c r="O17" s="39">
        <v>61.88</v>
      </c>
    </row>
    <row r="18" spans="1:15" x14ac:dyDescent="0.25">
      <c r="A18" t="s">
        <v>2717</v>
      </c>
      <c r="B18" t="s">
        <v>263</v>
      </c>
      <c r="C18" s="24" t="s">
        <v>492</v>
      </c>
      <c r="D18" s="24" t="s">
        <v>1570</v>
      </c>
      <c r="E18" s="39">
        <v>35315879000</v>
      </c>
      <c r="G18" s="39">
        <v>-405000000</v>
      </c>
      <c r="H18" s="39">
        <v>34910879000</v>
      </c>
      <c r="I18" s="39">
        <v>0</v>
      </c>
      <c r="J18" s="39">
        <v>34910879000</v>
      </c>
      <c r="K18" s="39">
        <v>2929235267</v>
      </c>
      <c r="L18" s="39">
        <v>25436149125</v>
      </c>
      <c r="M18" s="39">
        <v>0</v>
      </c>
      <c r="N18" s="39">
        <v>22506913858</v>
      </c>
      <c r="O18" s="39">
        <v>64.47</v>
      </c>
    </row>
    <row r="19" spans="1:15" x14ac:dyDescent="0.25">
      <c r="A19" t="s">
        <v>2717</v>
      </c>
      <c r="B19" t="s">
        <v>254</v>
      </c>
      <c r="C19" s="24" t="s">
        <v>1569</v>
      </c>
      <c r="D19" s="24" t="s">
        <v>1568</v>
      </c>
      <c r="E19" s="39">
        <v>3519286000</v>
      </c>
      <c r="G19" s="39">
        <v>0</v>
      </c>
      <c r="H19" s="39">
        <v>3519286000</v>
      </c>
      <c r="I19" s="39">
        <v>0</v>
      </c>
      <c r="J19" s="39">
        <v>3519286000</v>
      </c>
      <c r="K19" s="39">
        <v>260745091</v>
      </c>
      <c r="L19" s="39">
        <v>2298038101</v>
      </c>
      <c r="M19" s="39">
        <v>0</v>
      </c>
      <c r="N19" s="39">
        <v>2037293010</v>
      </c>
      <c r="O19" s="39">
        <v>57.89</v>
      </c>
    </row>
    <row r="20" spans="1:15" x14ac:dyDescent="0.25">
      <c r="A20" t="s">
        <v>2717</v>
      </c>
      <c r="B20" t="s">
        <v>251</v>
      </c>
      <c r="C20" s="24" t="s">
        <v>1567</v>
      </c>
      <c r="D20" s="24" t="s">
        <v>1566</v>
      </c>
      <c r="E20" s="39">
        <v>344264000</v>
      </c>
      <c r="G20" s="39">
        <v>0</v>
      </c>
      <c r="H20" s="39">
        <v>344264000</v>
      </c>
      <c r="I20" s="39">
        <v>0</v>
      </c>
      <c r="J20" s="39">
        <v>344264000</v>
      </c>
      <c r="K20" s="39">
        <v>31729163</v>
      </c>
      <c r="L20" s="39">
        <v>242308966</v>
      </c>
      <c r="M20" s="39">
        <v>0</v>
      </c>
      <c r="N20" s="39">
        <v>210579803</v>
      </c>
      <c r="O20" s="39">
        <v>61.17</v>
      </c>
    </row>
    <row r="21" spans="1:15" x14ac:dyDescent="0.25">
      <c r="A21" t="s">
        <v>2717</v>
      </c>
      <c r="B21" t="s">
        <v>248</v>
      </c>
      <c r="C21" s="24" t="s">
        <v>488</v>
      </c>
      <c r="D21" s="24" t="s">
        <v>1907</v>
      </c>
      <c r="E21" s="39">
        <v>83463000</v>
      </c>
      <c r="G21" s="39">
        <v>0</v>
      </c>
      <c r="H21" s="39">
        <v>83463000</v>
      </c>
      <c r="I21" s="39">
        <v>0</v>
      </c>
      <c r="J21" s="39">
        <v>83463000</v>
      </c>
      <c r="K21" s="39">
        <v>4217999</v>
      </c>
      <c r="L21" s="39">
        <v>36190933</v>
      </c>
      <c r="M21" s="39">
        <v>0</v>
      </c>
      <c r="N21" s="39">
        <v>31972934</v>
      </c>
      <c r="O21" s="39">
        <v>38.31</v>
      </c>
    </row>
    <row r="22" spans="1:15" x14ac:dyDescent="0.25">
      <c r="A22" t="s">
        <v>2717</v>
      </c>
      <c r="B22" t="s">
        <v>245</v>
      </c>
      <c r="C22" s="24" t="s">
        <v>1906</v>
      </c>
      <c r="D22" s="24" t="s">
        <v>1905</v>
      </c>
      <c r="E22" s="39">
        <v>55122000</v>
      </c>
      <c r="G22" s="39">
        <v>0</v>
      </c>
      <c r="H22" s="39">
        <v>55122000</v>
      </c>
      <c r="I22" s="39">
        <v>0</v>
      </c>
      <c r="J22" s="39">
        <v>55122000</v>
      </c>
      <c r="K22" s="39">
        <v>4313140</v>
      </c>
      <c r="L22" s="39">
        <v>36910265</v>
      </c>
      <c r="M22" s="39">
        <v>0</v>
      </c>
      <c r="N22" s="39">
        <v>32597125</v>
      </c>
      <c r="O22" s="39">
        <v>59.14</v>
      </c>
    </row>
    <row r="23" spans="1:15" x14ac:dyDescent="0.25">
      <c r="A23" t="s">
        <v>2717</v>
      </c>
      <c r="B23" t="s">
        <v>486</v>
      </c>
      <c r="C23" s="24" t="s">
        <v>485</v>
      </c>
      <c r="D23" s="24" t="s">
        <v>1565</v>
      </c>
      <c r="E23" s="39">
        <v>1204121000</v>
      </c>
      <c r="G23" s="39">
        <v>0</v>
      </c>
      <c r="H23" s="39">
        <v>1204121000</v>
      </c>
      <c r="I23" s="39">
        <v>0</v>
      </c>
      <c r="J23" s="39">
        <v>1204121000</v>
      </c>
      <c r="K23" s="39">
        <v>91724150</v>
      </c>
      <c r="L23" s="39">
        <v>910770030</v>
      </c>
      <c r="M23" s="39">
        <v>0</v>
      </c>
      <c r="N23" s="39">
        <v>819045880</v>
      </c>
      <c r="O23" s="39">
        <v>68.02</v>
      </c>
    </row>
    <row r="24" spans="1:15" x14ac:dyDescent="0.25">
      <c r="A24" t="s">
        <v>2717</v>
      </c>
      <c r="B24" t="s">
        <v>236</v>
      </c>
      <c r="C24" s="24" t="s">
        <v>479</v>
      </c>
      <c r="D24" s="24" t="s">
        <v>243</v>
      </c>
      <c r="E24" s="39">
        <v>5895300000</v>
      </c>
      <c r="G24" s="39">
        <v>0</v>
      </c>
      <c r="H24" s="39">
        <v>5895300000</v>
      </c>
      <c r="I24" s="39">
        <v>0</v>
      </c>
      <c r="J24" s="39">
        <v>5895300000</v>
      </c>
      <c r="K24" s="39">
        <v>0</v>
      </c>
      <c r="L24" s="39">
        <v>5323556302</v>
      </c>
      <c r="M24" s="39">
        <v>0</v>
      </c>
      <c r="N24" s="39">
        <v>5323556302</v>
      </c>
      <c r="O24" s="39">
        <v>90.3</v>
      </c>
    </row>
    <row r="25" spans="1:15" x14ac:dyDescent="0.25">
      <c r="A25" t="s">
        <v>2717</v>
      </c>
      <c r="B25" t="s">
        <v>230</v>
      </c>
      <c r="C25" s="24" t="s">
        <v>476</v>
      </c>
      <c r="D25" s="24" t="s">
        <v>482</v>
      </c>
      <c r="E25" s="39">
        <v>5337168000</v>
      </c>
      <c r="G25" s="39">
        <v>-1808270105</v>
      </c>
      <c r="H25" s="39">
        <v>3528897895</v>
      </c>
      <c r="I25" s="39">
        <v>0</v>
      </c>
      <c r="J25" s="39">
        <v>3528897895</v>
      </c>
      <c r="K25" s="39">
        <v>109654295</v>
      </c>
      <c r="L25" s="39">
        <v>406735077</v>
      </c>
      <c r="M25" s="39">
        <v>0</v>
      </c>
      <c r="N25" s="39">
        <v>297080782</v>
      </c>
      <c r="O25" s="39">
        <v>8.42</v>
      </c>
    </row>
    <row r="26" spans="1:15" x14ac:dyDescent="0.25">
      <c r="A26" t="s">
        <v>2717</v>
      </c>
      <c r="B26" t="s">
        <v>227</v>
      </c>
      <c r="C26" s="24" t="s">
        <v>1564</v>
      </c>
      <c r="D26" s="24" t="s">
        <v>480</v>
      </c>
      <c r="E26" s="39">
        <v>2561840000</v>
      </c>
      <c r="G26" s="39">
        <v>0</v>
      </c>
      <c r="H26" s="39">
        <v>2561840000</v>
      </c>
      <c r="I26" s="39">
        <v>0</v>
      </c>
      <c r="J26" s="39">
        <v>2561840000</v>
      </c>
      <c r="K26" s="39">
        <v>239373281</v>
      </c>
      <c r="L26" s="39">
        <v>1737554848</v>
      </c>
      <c r="M26" s="39">
        <v>0</v>
      </c>
      <c r="N26" s="39">
        <v>1498181567</v>
      </c>
      <c r="O26" s="39">
        <v>58.48</v>
      </c>
    </row>
    <row r="27" spans="1:15" x14ac:dyDescent="0.25">
      <c r="A27" t="s">
        <v>2717</v>
      </c>
      <c r="B27" t="s">
        <v>474</v>
      </c>
      <c r="C27" s="24" t="s">
        <v>473</v>
      </c>
      <c r="D27" s="24" t="s">
        <v>1563</v>
      </c>
      <c r="E27" s="39">
        <v>13956133000</v>
      </c>
      <c r="G27" s="39">
        <v>-254000000</v>
      </c>
      <c r="H27" s="39">
        <v>13702133000</v>
      </c>
      <c r="I27" s="39">
        <v>0</v>
      </c>
      <c r="J27" s="39">
        <v>13702133000</v>
      </c>
      <c r="K27" s="39">
        <v>1012295710</v>
      </c>
      <c r="L27" s="39">
        <v>8796454638</v>
      </c>
      <c r="M27" s="39">
        <v>0</v>
      </c>
      <c r="N27" s="39">
        <v>7784158928</v>
      </c>
      <c r="O27" s="39">
        <v>56.81</v>
      </c>
    </row>
    <row r="28" spans="1:15" x14ac:dyDescent="0.25">
      <c r="A28" t="s">
        <v>2717</v>
      </c>
      <c r="B28" t="s">
        <v>224</v>
      </c>
      <c r="C28" s="24" t="s">
        <v>1562</v>
      </c>
      <c r="D28" s="24" t="s">
        <v>1561</v>
      </c>
      <c r="E28" s="39">
        <v>1421926000</v>
      </c>
      <c r="G28" s="39">
        <v>0</v>
      </c>
      <c r="H28" s="39">
        <v>1421926000</v>
      </c>
      <c r="I28" s="39">
        <v>0</v>
      </c>
      <c r="J28" s="39">
        <v>1421926000</v>
      </c>
      <c r="K28" s="39">
        <v>106998449</v>
      </c>
      <c r="L28" s="39">
        <v>936307592</v>
      </c>
      <c r="M28" s="39">
        <v>0</v>
      </c>
      <c r="N28" s="39">
        <v>829309143</v>
      </c>
      <c r="O28" s="39">
        <v>58.32</v>
      </c>
    </row>
    <row r="29" spans="1:15" x14ac:dyDescent="0.25">
      <c r="A29" t="s">
        <v>2717</v>
      </c>
      <c r="B29" t="s">
        <v>1560</v>
      </c>
      <c r="C29" s="24" t="s">
        <v>1559</v>
      </c>
      <c r="D29" s="24" t="s">
        <v>1558</v>
      </c>
      <c r="E29" s="39">
        <v>32941000</v>
      </c>
      <c r="G29" s="39">
        <v>0</v>
      </c>
      <c r="H29" s="39">
        <v>32941000</v>
      </c>
      <c r="I29" s="39">
        <v>0</v>
      </c>
      <c r="J29" s="39">
        <v>32941000</v>
      </c>
      <c r="K29" s="39">
        <v>2480202</v>
      </c>
      <c r="L29" s="39">
        <v>23325056</v>
      </c>
      <c r="M29" s="39">
        <v>0</v>
      </c>
      <c r="N29" s="39">
        <v>20844854</v>
      </c>
      <c r="O29" s="39">
        <v>63.28</v>
      </c>
    </row>
    <row r="30" spans="1:15" x14ac:dyDescent="0.25">
      <c r="A30" t="s">
        <v>2717</v>
      </c>
      <c r="B30" t="s">
        <v>1557</v>
      </c>
      <c r="C30" s="24" t="s">
        <v>1556</v>
      </c>
      <c r="D30" s="24" t="s">
        <v>475</v>
      </c>
      <c r="E30" s="39">
        <v>0</v>
      </c>
      <c r="G30" s="39">
        <v>1038793017</v>
      </c>
      <c r="H30" s="39">
        <v>1038793017</v>
      </c>
      <c r="I30" s="39">
        <v>0</v>
      </c>
      <c r="J30" s="39">
        <v>1038793017</v>
      </c>
      <c r="K30" s="39">
        <v>181159609</v>
      </c>
      <c r="L30" s="39">
        <v>958859177</v>
      </c>
      <c r="M30" s="39">
        <v>0</v>
      </c>
      <c r="N30" s="39">
        <v>777699568</v>
      </c>
      <c r="O30" s="39">
        <v>74.87</v>
      </c>
    </row>
    <row r="31" spans="1:15" x14ac:dyDescent="0.25">
      <c r="A31" t="s">
        <v>2717</v>
      </c>
      <c r="B31" t="s">
        <v>1555</v>
      </c>
      <c r="C31" s="24" t="s">
        <v>1554</v>
      </c>
      <c r="D31" s="24" t="s">
        <v>1553</v>
      </c>
      <c r="E31" s="39">
        <v>196200000</v>
      </c>
      <c r="G31" s="39">
        <v>0</v>
      </c>
      <c r="H31" s="39">
        <v>196200000</v>
      </c>
      <c r="I31" s="39">
        <v>0</v>
      </c>
      <c r="J31" s="39">
        <v>196200000</v>
      </c>
      <c r="K31" s="39">
        <v>19958982</v>
      </c>
      <c r="L31" s="39">
        <v>136850549</v>
      </c>
      <c r="M31" s="39">
        <v>0</v>
      </c>
      <c r="N31" s="39">
        <v>116891567</v>
      </c>
      <c r="O31" s="39">
        <v>59.58</v>
      </c>
    </row>
    <row r="32" spans="1:15" x14ac:dyDescent="0.25">
      <c r="A32" t="s">
        <v>2717</v>
      </c>
      <c r="B32" t="s">
        <v>1552</v>
      </c>
      <c r="C32" s="24" t="s">
        <v>1551</v>
      </c>
      <c r="D32" s="24" t="s">
        <v>1550</v>
      </c>
      <c r="E32" s="39">
        <v>647330000</v>
      </c>
      <c r="G32" s="39">
        <v>380000000</v>
      </c>
      <c r="H32" s="39">
        <v>1027330000</v>
      </c>
      <c r="I32" s="39">
        <v>0</v>
      </c>
      <c r="J32" s="39">
        <v>1027330000</v>
      </c>
      <c r="K32" s="39">
        <v>64144574</v>
      </c>
      <c r="L32" s="39">
        <v>801331111</v>
      </c>
      <c r="M32" s="39">
        <v>0</v>
      </c>
      <c r="N32" s="39">
        <v>737186537</v>
      </c>
      <c r="O32" s="39">
        <v>71.760000000000005</v>
      </c>
    </row>
    <row r="33" spans="1:15" x14ac:dyDescent="0.25">
      <c r="A33" t="s">
        <v>2717</v>
      </c>
      <c r="B33" t="s">
        <v>221</v>
      </c>
      <c r="C33" s="24" t="s">
        <v>471</v>
      </c>
      <c r="D33" s="24" t="s">
        <v>470</v>
      </c>
      <c r="E33" s="39">
        <v>880000000</v>
      </c>
      <c r="G33" s="39">
        <v>299000000</v>
      </c>
      <c r="H33" s="39">
        <v>1179000000</v>
      </c>
      <c r="I33" s="39">
        <v>0</v>
      </c>
      <c r="J33" s="39">
        <v>1179000000</v>
      </c>
      <c r="K33" s="39">
        <v>8294000</v>
      </c>
      <c r="L33" s="39">
        <v>1139009406</v>
      </c>
      <c r="M33" s="39">
        <v>138426753</v>
      </c>
      <c r="N33" s="39">
        <v>658027394</v>
      </c>
      <c r="O33" s="39">
        <v>55.81</v>
      </c>
    </row>
    <row r="34" spans="1:15" x14ac:dyDescent="0.25">
      <c r="A34" t="s">
        <v>2717</v>
      </c>
      <c r="B34" t="s">
        <v>218</v>
      </c>
      <c r="C34" s="24" t="s">
        <v>469</v>
      </c>
      <c r="D34" s="24" t="s">
        <v>216</v>
      </c>
      <c r="E34" s="39">
        <v>800000000</v>
      </c>
      <c r="G34" s="39">
        <v>299000000</v>
      </c>
      <c r="H34" s="39">
        <v>1099000000</v>
      </c>
      <c r="I34" s="39">
        <v>0</v>
      </c>
      <c r="J34" s="39">
        <v>1099000000</v>
      </c>
      <c r="K34" s="39">
        <v>8294000</v>
      </c>
      <c r="L34" s="39">
        <v>1060919406</v>
      </c>
      <c r="M34" s="39">
        <v>134536753</v>
      </c>
      <c r="N34" s="39">
        <v>628957394</v>
      </c>
      <c r="O34" s="39">
        <v>57.23</v>
      </c>
    </row>
    <row r="35" spans="1:15" x14ac:dyDescent="0.25">
      <c r="A35" t="s">
        <v>2717</v>
      </c>
      <c r="B35" t="s">
        <v>1549</v>
      </c>
      <c r="C35" s="24" t="s">
        <v>1548</v>
      </c>
      <c r="D35" s="24" t="s">
        <v>1547</v>
      </c>
      <c r="E35" s="39">
        <v>800000000</v>
      </c>
      <c r="G35" s="39">
        <v>299000000</v>
      </c>
      <c r="H35" s="39">
        <v>1099000000</v>
      </c>
      <c r="I35" s="39">
        <v>0</v>
      </c>
      <c r="J35" s="39">
        <v>1099000000</v>
      </c>
      <c r="K35" s="39">
        <v>8294000</v>
      </c>
      <c r="L35" s="39">
        <v>1060919406</v>
      </c>
      <c r="M35" s="39">
        <v>134536753</v>
      </c>
      <c r="N35" s="39">
        <v>628957394</v>
      </c>
      <c r="O35" s="39">
        <v>57.23</v>
      </c>
    </row>
    <row r="36" spans="1:15" x14ac:dyDescent="0.25">
      <c r="A36" t="s">
        <v>2717</v>
      </c>
      <c r="B36" t="s">
        <v>468</v>
      </c>
      <c r="C36" s="24" t="s">
        <v>467</v>
      </c>
      <c r="D36" s="24" t="s">
        <v>1904</v>
      </c>
      <c r="E36" s="39">
        <v>80000000</v>
      </c>
      <c r="G36" s="39">
        <v>0</v>
      </c>
      <c r="H36" s="39">
        <v>80000000</v>
      </c>
      <c r="I36" s="39">
        <v>0</v>
      </c>
      <c r="J36" s="39">
        <v>80000000</v>
      </c>
      <c r="K36" s="39">
        <v>0</v>
      </c>
      <c r="L36" s="39">
        <v>78090000</v>
      </c>
      <c r="M36" s="39">
        <v>3890000</v>
      </c>
      <c r="N36" s="39">
        <v>29070000</v>
      </c>
      <c r="O36" s="39">
        <v>36.340000000000003</v>
      </c>
    </row>
    <row r="37" spans="1:15" x14ac:dyDescent="0.25">
      <c r="A37" t="s">
        <v>2717</v>
      </c>
      <c r="B37" t="s">
        <v>212</v>
      </c>
      <c r="C37" s="24" t="s">
        <v>463</v>
      </c>
      <c r="D37" s="24" t="s">
        <v>1546</v>
      </c>
      <c r="E37" s="39">
        <v>23969040000</v>
      </c>
      <c r="G37" s="39">
        <v>125000000</v>
      </c>
      <c r="H37" s="39">
        <v>24094040000</v>
      </c>
      <c r="I37" s="39">
        <v>0</v>
      </c>
      <c r="J37" s="39">
        <v>24094040000</v>
      </c>
      <c r="K37" s="39">
        <v>1678710835</v>
      </c>
      <c r="L37" s="39">
        <v>16918858333</v>
      </c>
      <c r="M37" s="39">
        <v>1595739230</v>
      </c>
      <c r="N37" s="39">
        <v>16835886728</v>
      </c>
      <c r="O37" s="39">
        <v>69.88</v>
      </c>
    </row>
    <row r="38" spans="1:15" x14ac:dyDescent="0.25">
      <c r="A38" t="s">
        <v>2717</v>
      </c>
      <c r="B38" t="s">
        <v>209</v>
      </c>
      <c r="C38" s="24" t="s">
        <v>461</v>
      </c>
      <c r="D38" s="24" t="s">
        <v>207</v>
      </c>
      <c r="E38" s="39">
        <v>11316048000</v>
      </c>
      <c r="G38" s="39">
        <v>-300000000</v>
      </c>
      <c r="H38" s="39">
        <v>11016048000</v>
      </c>
      <c r="I38" s="39">
        <v>0</v>
      </c>
      <c r="J38" s="39">
        <v>11016048000</v>
      </c>
      <c r="K38" s="39">
        <v>805598782</v>
      </c>
      <c r="L38" s="39">
        <v>7868384181</v>
      </c>
      <c r="M38" s="39">
        <v>722627177</v>
      </c>
      <c r="N38" s="39">
        <v>7785412576</v>
      </c>
      <c r="O38" s="39">
        <v>70.67</v>
      </c>
    </row>
    <row r="39" spans="1:15" x14ac:dyDescent="0.25">
      <c r="A39" t="s">
        <v>2717</v>
      </c>
      <c r="B39" t="s">
        <v>206</v>
      </c>
      <c r="C39" s="24" t="s">
        <v>460</v>
      </c>
      <c r="D39" s="24" t="s">
        <v>1545</v>
      </c>
      <c r="E39" s="39">
        <v>1789549000</v>
      </c>
      <c r="G39" s="39">
        <v>-300000000</v>
      </c>
      <c r="H39" s="39">
        <v>1489549000</v>
      </c>
      <c r="I39" s="39">
        <v>0</v>
      </c>
      <c r="J39" s="39">
        <v>1489549000</v>
      </c>
      <c r="K39" s="39">
        <v>41202905</v>
      </c>
      <c r="L39" s="39">
        <v>1412093827</v>
      </c>
      <c r="M39" s="39">
        <v>0</v>
      </c>
      <c r="N39" s="39">
        <v>1370890922</v>
      </c>
      <c r="O39" s="39">
        <v>92.03</v>
      </c>
    </row>
    <row r="40" spans="1:15" x14ac:dyDescent="0.25">
      <c r="A40" t="s">
        <v>2717</v>
      </c>
      <c r="B40" t="s">
        <v>203</v>
      </c>
      <c r="C40" s="24" t="s">
        <v>459</v>
      </c>
      <c r="D40" s="24" t="s">
        <v>201</v>
      </c>
      <c r="E40" s="39">
        <v>2384637000</v>
      </c>
      <c r="G40" s="39">
        <v>0</v>
      </c>
      <c r="H40" s="39">
        <v>2384637000</v>
      </c>
      <c r="I40" s="39">
        <v>0</v>
      </c>
      <c r="J40" s="39">
        <v>2384637000</v>
      </c>
      <c r="K40" s="39">
        <v>169607930</v>
      </c>
      <c r="L40" s="39">
        <v>1414535660</v>
      </c>
      <c r="M40" s="39">
        <v>169607930</v>
      </c>
      <c r="N40" s="39">
        <v>1414535660</v>
      </c>
      <c r="O40" s="39">
        <v>59.32</v>
      </c>
    </row>
    <row r="41" spans="1:15" x14ac:dyDescent="0.25">
      <c r="A41" t="s">
        <v>2717</v>
      </c>
      <c r="B41" t="s">
        <v>200</v>
      </c>
      <c r="C41" s="24" t="s">
        <v>458</v>
      </c>
      <c r="D41" s="24" t="s">
        <v>457</v>
      </c>
      <c r="E41" s="39">
        <v>4278342000</v>
      </c>
      <c r="G41" s="39">
        <v>0</v>
      </c>
      <c r="H41" s="39">
        <v>4278342000</v>
      </c>
      <c r="I41" s="39">
        <v>0</v>
      </c>
      <c r="J41" s="39">
        <v>4278342000</v>
      </c>
      <c r="K41" s="39">
        <v>402433818</v>
      </c>
      <c r="L41" s="39">
        <v>3280468505</v>
      </c>
      <c r="M41" s="39">
        <v>360665118</v>
      </c>
      <c r="N41" s="39">
        <v>3238699805</v>
      </c>
      <c r="O41" s="39">
        <v>75.7</v>
      </c>
    </row>
    <row r="42" spans="1:15" x14ac:dyDescent="0.25">
      <c r="A42" t="s">
        <v>2717</v>
      </c>
      <c r="B42" t="s">
        <v>456</v>
      </c>
      <c r="C42" s="24" t="s">
        <v>455</v>
      </c>
      <c r="D42" s="24" t="s">
        <v>454</v>
      </c>
      <c r="E42" s="39">
        <v>291248000</v>
      </c>
      <c r="G42" s="39">
        <v>0</v>
      </c>
      <c r="H42" s="39">
        <v>291248000</v>
      </c>
      <c r="I42" s="39">
        <v>0</v>
      </c>
      <c r="J42" s="39">
        <v>291248000</v>
      </c>
      <c r="K42" s="39">
        <v>21727749</v>
      </c>
      <c r="L42" s="39">
        <v>157309409</v>
      </c>
      <c r="M42" s="39">
        <v>21727749</v>
      </c>
      <c r="N42" s="39">
        <v>157309409</v>
      </c>
      <c r="O42" s="39">
        <v>54.01</v>
      </c>
    </row>
    <row r="43" spans="1:15" x14ac:dyDescent="0.25">
      <c r="A43" t="s">
        <v>2717</v>
      </c>
      <c r="B43" t="s">
        <v>197</v>
      </c>
      <c r="C43" s="24" t="s">
        <v>453</v>
      </c>
      <c r="D43" s="24" t="s">
        <v>1544</v>
      </c>
      <c r="E43" s="39">
        <v>2572272000</v>
      </c>
      <c r="G43" s="39">
        <v>0</v>
      </c>
      <c r="H43" s="39">
        <v>2572272000</v>
      </c>
      <c r="I43" s="39">
        <v>0</v>
      </c>
      <c r="J43" s="39">
        <v>2572272000</v>
      </c>
      <c r="K43" s="39">
        <v>170626380</v>
      </c>
      <c r="L43" s="39">
        <v>1603976780</v>
      </c>
      <c r="M43" s="39">
        <v>170626380</v>
      </c>
      <c r="N43" s="39">
        <v>1603976780</v>
      </c>
      <c r="O43" s="39">
        <v>62.36</v>
      </c>
    </row>
    <row r="44" spans="1:15" x14ac:dyDescent="0.25">
      <c r="A44" t="s">
        <v>2717</v>
      </c>
      <c r="B44" t="s">
        <v>194</v>
      </c>
      <c r="C44" s="24" t="s">
        <v>451</v>
      </c>
      <c r="D44" s="24" t="s">
        <v>1543</v>
      </c>
      <c r="E44" s="39">
        <v>12652992000</v>
      </c>
      <c r="G44" s="39">
        <v>425000000</v>
      </c>
      <c r="H44" s="39">
        <v>13077992000</v>
      </c>
      <c r="I44" s="39">
        <v>0</v>
      </c>
      <c r="J44" s="39">
        <v>13077992000</v>
      </c>
      <c r="K44" s="39">
        <v>873112053</v>
      </c>
      <c r="L44" s="39">
        <v>9050474152</v>
      </c>
      <c r="M44" s="39">
        <v>873112053</v>
      </c>
      <c r="N44" s="39">
        <v>9050474152</v>
      </c>
      <c r="O44" s="39">
        <v>69.2</v>
      </c>
    </row>
    <row r="45" spans="1:15" x14ac:dyDescent="0.25">
      <c r="A45" t="s">
        <v>2717</v>
      </c>
      <c r="B45" t="s">
        <v>191</v>
      </c>
      <c r="C45" s="24" t="s">
        <v>450</v>
      </c>
      <c r="D45" s="24" t="s">
        <v>1542</v>
      </c>
      <c r="E45" s="39">
        <v>4650175000</v>
      </c>
      <c r="G45" s="39">
        <v>800000000</v>
      </c>
      <c r="H45" s="39">
        <v>5450175000</v>
      </c>
      <c r="I45" s="39">
        <v>0</v>
      </c>
      <c r="J45" s="39">
        <v>5450175000</v>
      </c>
      <c r="K45" s="39">
        <v>314117115</v>
      </c>
      <c r="L45" s="39">
        <v>4222392620</v>
      </c>
      <c r="M45" s="39">
        <v>314117115</v>
      </c>
      <c r="N45" s="39">
        <v>4222392620</v>
      </c>
      <c r="O45" s="39">
        <v>77.47</v>
      </c>
    </row>
    <row r="46" spans="1:15" x14ac:dyDescent="0.25">
      <c r="A46" t="s">
        <v>2717</v>
      </c>
      <c r="B46" t="s">
        <v>188</v>
      </c>
      <c r="C46" s="24" t="s">
        <v>449</v>
      </c>
      <c r="D46" s="24" t="s">
        <v>1541</v>
      </c>
      <c r="E46" s="39">
        <v>4310707000</v>
      </c>
      <c r="G46" s="39">
        <v>0</v>
      </c>
      <c r="H46" s="39">
        <v>4310707000</v>
      </c>
      <c r="I46" s="39">
        <v>0</v>
      </c>
      <c r="J46" s="39">
        <v>4310707000</v>
      </c>
      <c r="K46" s="39">
        <v>340858480</v>
      </c>
      <c r="L46" s="39">
        <v>2763064670</v>
      </c>
      <c r="M46" s="39">
        <v>340858480</v>
      </c>
      <c r="N46" s="39">
        <v>2763064670</v>
      </c>
      <c r="O46" s="39">
        <v>64.099999999999994</v>
      </c>
    </row>
    <row r="47" spans="1:15" x14ac:dyDescent="0.25">
      <c r="A47" t="s">
        <v>2717</v>
      </c>
      <c r="B47" t="s">
        <v>448</v>
      </c>
      <c r="C47" s="24" t="s">
        <v>447</v>
      </c>
      <c r="D47" s="24" t="s">
        <v>1870</v>
      </c>
      <c r="E47" s="39">
        <v>464191000</v>
      </c>
      <c r="G47" s="39">
        <v>-400000000</v>
      </c>
      <c r="H47" s="39">
        <v>64191000</v>
      </c>
      <c r="I47" s="39">
        <v>0</v>
      </c>
      <c r="J47" s="39">
        <v>64191000</v>
      </c>
      <c r="K47" s="39">
        <v>2235445</v>
      </c>
      <c r="L47" s="39">
        <v>17522236</v>
      </c>
      <c r="M47" s="39">
        <v>2235445</v>
      </c>
      <c r="N47" s="39">
        <v>17522236</v>
      </c>
      <c r="O47" s="39">
        <v>27.3</v>
      </c>
    </row>
    <row r="48" spans="1:15" x14ac:dyDescent="0.25">
      <c r="A48" t="s">
        <v>2717</v>
      </c>
      <c r="B48" t="s">
        <v>182</v>
      </c>
      <c r="C48" s="24" t="s">
        <v>445</v>
      </c>
      <c r="D48" s="24" t="s">
        <v>2736</v>
      </c>
      <c r="E48" s="39">
        <v>321536000</v>
      </c>
      <c r="G48" s="39">
        <v>0</v>
      </c>
      <c r="H48" s="39">
        <v>321536000</v>
      </c>
      <c r="I48" s="39">
        <v>0</v>
      </c>
      <c r="J48" s="39">
        <v>321536000</v>
      </c>
      <c r="K48" s="39">
        <v>21328685</v>
      </c>
      <c r="L48" s="39">
        <v>200506485</v>
      </c>
      <c r="M48" s="39">
        <v>21328685</v>
      </c>
      <c r="N48" s="39">
        <v>200506485</v>
      </c>
      <c r="O48" s="39">
        <v>62.36</v>
      </c>
    </row>
    <row r="49" spans="1:15" x14ac:dyDescent="0.25">
      <c r="A49" t="s">
        <v>2717</v>
      </c>
      <c r="B49" t="s">
        <v>179</v>
      </c>
      <c r="C49" s="24" t="s">
        <v>443</v>
      </c>
      <c r="D49" s="24" t="s">
        <v>444</v>
      </c>
      <c r="E49" s="39">
        <v>1929204000</v>
      </c>
      <c r="G49" s="39">
        <v>0</v>
      </c>
      <c r="H49" s="39">
        <v>1929204000</v>
      </c>
      <c r="I49" s="39">
        <v>0</v>
      </c>
      <c r="J49" s="39">
        <v>1929204000</v>
      </c>
      <c r="K49" s="39">
        <v>127966310</v>
      </c>
      <c r="L49" s="39">
        <v>1202957010</v>
      </c>
      <c r="M49" s="39">
        <v>127966310</v>
      </c>
      <c r="N49" s="39">
        <v>1202957010</v>
      </c>
      <c r="O49" s="39">
        <v>62.36</v>
      </c>
    </row>
    <row r="50" spans="1:15" x14ac:dyDescent="0.25">
      <c r="A50" t="s">
        <v>2717</v>
      </c>
      <c r="B50" t="s">
        <v>1540</v>
      </c>
      <c r="C50" s="24" t="s">
        <v>1539</v>
      </c>
      <c r="D50" s="24" t="s">
        <v>442</v>
      </c>
      <c r="E50" s="39">
        <v>321536000</v>
      </c>
      <c r="G50" s="39">
        <v>0</v>
      </c>
      <c r="H50" s="39">
        <v>321536000</v>
      </c>
      <c r="I50" s="39">
        <v>0</v>
      </c>
      <c r="J50" s="39">
        <v>321536000</v>
      </c>
      <c r="K50" s="39">
        <v>21328685</v>
      </c>
      <c r="L50" s="39">
        <v>200506485</v>
      </c>
      <c r="M50" s="39">
        <v>21328685</v>
      </c>
      <c r="N50" s="39">
        <v>200506485</v>
      </c>
      <c r="O50" s="39">
        <v>62.36</v>
      </c>
    </row>
    <row r="51" spans="1:15" x14ac:dyDescent="0.25">
      <c r="A51" t="s">
        <v>2717</v>
      </c>
      <c r="B51" t="s">
        <v>2735</v>
      </c>
      <c r="C51" s="24" t="s">
        <v>2734</v>
      </c>
      <c r="D51" s="24" t="s">
        <v>2733</v>
      </c>
      <c r="E51" s="39">
        <v>617958000</v>
      </c>
      <c r="G51" s="39">
        <v>0</v>
      </c>
      <c r="H51" s="39">
        <v>617958000</v>
      </c>
      <c r="I51" s="39">
        <v>0</v>
      </c>
      <c r="J51" s="39">
        <v>617958000</v>
      </c>
      <c r="K51" s="39">
        <v>42647970</v>
      </c>
      <c r="L51" s="39">
        <v>400933770</v>
      </c>
      <c r="M51" s="39">
        <v>42647970</v>
      </c>
      <c r="N51" s="39">
        <v>400933770</v>
      </c>
      <c r="O51" s="39">
        <v>64.88</v>
      </c>
    </row>
    <row r="52" spans="1:15" x14ac:dyDescent="0.25">
      <c r="A52" t="s">
        <v>2717</v>
      </c>
      <c r="B52" t="s">
        <v>1538</v>
      </c>
      <c r="C52" s="24" t="s">
        <v>1537</v>
      </c>
      <c r="D52" s="24" t="s">
        <v>1536</v>
      </c>
      <c r="E52" s="39">
        <v>37685000</v>
      </c>
      <c r="G52" s="39">
        <v>25000000</v>
      </c>
      <c r="H52" s="39">
        <v>62685000</v>
      </c>
      <c r="I52" s="39">
        <v>0</v>
      </c>
      <c r="J52" s="39">
        <v>62685000</v>
      </c>
      <c r="K52" s="39">
        <v>2629363</v>
      </c>
      <c r="L52" s="39">
        <v>42590876</v>
      </c>
      <c r="M52" s="39">
        <v>2629363</v>
      </c>
      <c r="N52" s="39">
        <v>42590876</v>
      </c>
      <c r="O52" s="39">
        <v>67.94</v>
      </c>
    </row>
    <row r="53" spans="1:15" x14ac:dyDescent="0.25">
      <c r="A53" t="s">
        <v>2717</v>
      </c>
      <c r="B53" t="s">
        <v>176</v>
      </c>
      <c r="C53" s="24" t="s">
        <v>441</v>
      </c>
      <c r="D53" s="24" t="s">
        <v>440</v>
      </c>
      <c r="E53" s="39">
        <v>5506500000</v>
      </c>
      <c r="G53" s="39">
        <v>624477088</v>
      </c>
      <c r="H53" s="39">
        <v>6130977088</v>
      </c>
      <c r="I53" s="39">
        <v>0</v>
      </c>
      <c r="J53" s="39">
        <v>6130977088</v>
      </c>
      <c r="K53" s="39">
        <v>259262440</v>
      </c>
      <c r="L53" s="39">
        <v>4785276074</v>
      </c>
      <c r="M53" s="39">
        <v>476852340</v>
      </c>
      <c r="N53" s="39">
        <v>2700795768</v>
      </c>
      <c r="O53" s="39">
        <v>44.05</v>
      </c>
    </row>
    <row r="54" spans="1:15" x14ac:dyDescent="0.25">
      <c r="A54" t="s">
        <v>2717</v>
      </c>
      <c r="B54" t="s">
        <v>173</v>
      </c>
      <c r="C54" s="24" t="s">
        <v>439</v>
      </c>
      <c r="D54" s="24" t="s">
        <v>1535</v>
      </c>
      <c r="E54" s="39">
        <v>1024000000</v>
      </c>
      <c r="G54" s="39">
        <v>-371000000</v>
      </c>
      <c r="H54" s="39">
        <v>653000000</v>
      </c>
      <c r="I54" s="39">
        <v>0</v>
      </c>
      <c r="J54" s="39">
        <v>653000000</v>
      </c>
      <c r="K54" s="39">
        <v>2441782</v>
      </c>
      <c r="L54" s="39">
        <v>339451725</v>
      </c>
      <c r="M54" s="39">
        <v>107192797</v>
      </c>
      <c r="N54" s="39">
        <v>140341911</v>
      </c>
      <c r="O54" s="39">
        <v>21.49</v>
      </c>
    </row>
    <row r="55" spans="1:15" x14ac:dyDescent="0.25">
      <c r="A55" t="s">
        <v>2717</v>
      </c>
      <c r="B55" t="s">
        <v>170</v>
      </c>
      <c r="C55" s="24" t="s">
        <v>1724</v>
      </c>
      <c r="D55" s="24" t="s">
        <v>1723</v>
      </c>
      <c r="E55" s="39">
        <v>104000000</v>
      </c>
      <c r="G55" s="39">
        <v>-68000000</v>
      </c>
      <c r="H55" s="39">
        <v>36000000</v>
      </c>
      <c r="I55" s="39">
        <v>0</v>
      </c>
      <c r="J55" s="39">
        <v>36000000</v>
      </c>
      <c r="K55" s="39">
        <v>0</v>
      </c>
      <c r="L55" s="39">
        <v>33534582</v>
      </c>
      <c r="M55" s="39">
        <v>0</v>
      </c>
      <c r="N55" s="39">
        <v>10366175</v>
      </c>
      <c r="O55" s="39">
        <v>28.79</v>
      </c>
    </row>
    <row r="56" spans="1:15" x14ac:dyDescent="0.25">
      <c r="A56" t="s">
        <v>2717</v>
      </c>
      <c r="B56" t="s">
        <v>167</v>
      </c>
      <c r="C56" s="24" t="s">
        <v>437</v>
      </c>
      <c r="D56" s="24" t="s">
        <v>434</v>
      </c>
      <c r="E56" s="39">
        <v>300000000</v>
      </c>
      <c r="G56" s="39">
        <v>-152000000</v>
      </c>
      <c r="H56" s="39">
        <v>148000000</v>
      </c>
      <c r="I56" s="39">
        <v>0</v>
      </c>
      <c r="J56" s="39">
        <v>148000000</v>
      </c>
      <c r="K56" s="39">
        <v>0</v>
      </c>
      <c r="L56" s="39">
        <v>106013909</v>
      </c>
      <c r="M56" s="39">
        <v>104751015</v>
      </c>
      <c r="N56" s="39">
        <v>106013532</v>
      </c>
      <c r="O56" s="39">
        <v>71.63</v>
      </c>
    </row>
    <row r="57" spans="1:15" x14ac:dyDescent="0.25">
      <c r="A57" t="s">
        <v>2717</v>
      </c>
      <c r="B57" t="s">
        <v>164</v>
      </c>
      <c r="C57" s="24" t="s">
        <v>435</v>
      </c>
      <c r="D57" s="24" t="s">
        <v>1534</v>
      </c>
      <c r="E57" s="39">
        <v>220000000</v>
      </c>
      <c r="G57" s="39">
        <v>-121000000</v>
      </c>
      <c r="H57" s="39">
        <v>99000000</v>
      </c>
      <c r="I57" s="39">
        <v>0</v>
      </c>
      <c r="J57" s="39">
        <v>99000000</v>
      </c>
      <c r="K57" s="39">
        <v>0</v>
      </c>
      <c r="L57" s="39">
        <v>85000000</v>
      </c>
      <c r="M57" s="39">
        <v>0</v>
      </c>
      <c r="N57" s="39">
        <v>0</v>
      </c>
      <c r="O57" s="39">
        <v>0</v>
      </c>
    </row>
    <row r="58" spans="1:15" x14ac:dyDescent="0.25">
      <c r="A58" t="s">
        <v>2717</v>
      </c>
      <c r="B58" t="s">
        <v>161</v>
      </c>
      <c r="C58" s="24" t="s">
        <v>433</v>
      </c>
      <c r="D58" s="24" t="s">
        <v>436</v>
      </c>
      <c r="E58" s="39">
        <v>400000000</v>
      </c>
      <c r="G58" s="39">
        <v>-40000000</v>
      </c>
      <c r="H58" s="39">
        <v>360000000</v>
      </c>
      <c r="I58" s="39">
        <v>0</v>
      </c>
      <c r="J58" s="39">
        <v>360000000</v>
      </c>
      <c r="K58" s="39">
        <v>2441782</v>
      </c>
      <c r="L58" s="39">
        <v>114903234</v>
      </c>
      <c r="M58" s="39">
        <v>2441782</v>
      </c>
      <c r="N58" s="39">
        <v>23962204</v>
      </c>
      <c r="O58" s="39">
        <v>6.66</v>
      </c>
    </row>
    <row r="59" spans="1:15" x14ac:dyDescent="0.25">
      <c r="A59" t="s">
        <v>2717</v>
      </c>
      <c r="B59" t="s">
        <v>431</v>
      </c>
      <c r="C59" s="24" t="s">
        <v>430</v>
      </c>
      <c r="D59" s="24" t="s">
        <v>429</v>
      </c>
      <c r="E59" s="39">
        <v>0</v>
      </c>
      <c r="G59" s="39">
        <v>10000000</v>
      </c>
      <c r="H59" s="39">
        <v>10000000</v>
      </c>
      <c r="I59" s="39">
        <v>0</v>
      </c>
      <c r="J59" s="39">
        <v>10000000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</row>
    <row r="60" spans="1:15" x14ac:dyDescent="0.25">
      <c r="A60" t="s">
        <v>2717</v>
      </c>
      <c r="B60" t="s">
        <v>158</v>
      </c>
      <c r="C60" s="24" t="s">
        <v>428</v>
      </c>
      <c r="D60" s="24" t="s">
        <v>1533</v>
      </c>
      <c r="E60" s="39">
        <v>4461500000</v>
      </c>
      <c r="G60" s="39">
        <v>72000000</v>
      </c>
      <c r="H60" s="39">
        <v>4533500000</v>
      </c>
      <c r="I60" s="39">
        <v>0</v>
      </c>
      <c r="J60" s="39">
        <v>4533500000</v>
      </c>
      <c r="K60" s="39">
        <v>254476298</v>
      </c>
      <c r="L60" s="39">
        <v>3519540696</v>
      </c>
      <c r="M60" s="39">
        <v>369515183</v>
      </c>
      <c r="N60" s="39">
        <v>1636370204</v>
      </c>
      <c r="O60" s="39">
        <v>36.1</v>
      </c>
    </row>
    <row r="61" spans="1:15" x14ac:dyDescent="0.25">
      <c r="A61" t="s">
        <v>2717</v>
      </c>
      <c r="B61" t="s">
        <v>155</v>
      </c>
      <c r="C61" s="24" t="s">
        <v>426</v>
      </c>
      <c r="D61" s="24" t="s">
        <v>141</v>
      </c>
      <c r="E61" s="39">
        <v>240000000</v>
      </c>
      <c r="G61" s="39">
        <v>0</v>
      </c>
      <c r="H61" s="39">
        <v>240000000</v>
      </c>
      <c r="I61" s="39">
        <v>0</v>
      </c>
      <c r="J61" s="39">
        <v>240000000</v>
      </c>
      <c r="K61" s="39">
        <v>3848880</v>
      </c>
      <c r="L61" s="39">
        <v>199823809</v>
      </c>
      <c r="M61" s="39">
        <v>54375840</v>
      </c>
      <c r="N61" s="39">
        <v>140678841</v>
      </c>
      <c r="O61" s="39">
        <v>58.62</v>
      </c>
    </row>
    <row r="62" spans="1:15" x14ac:dyDescent="0.25">
      <c r="A62" t="s">
        <v>2717</v>
      </c>
      <c r="B62" t="s">
        <v>152</v>
      </c>
      <c r="C62" s="24" t="s">
        <v>424</v>
      </c>
      <c r="D62" s="24" t="s">
        <v>1722</v>
      </c>
      <c r="E62" s="39">
        <v>160000000</v>
      </c>
      <c r="G62" s="39">
        <v>110000000</v>
      </c>
      <c r="H62" s="39">
        <v>270000000</v>
      </c>
      <c r="I62" s="39">
        <v>0</v>
      </c>
      <c r="J62" s="39">
        <v>270000000</v>
      </c>
      <c r="K62" s="39">
        <v>0</v>
      </c>
      <c r="L62" s="39">
        <v>160911655</v>
      </c>
      <c r="M62" s="39">
        <v>0</v>
      </c>
      <c r="N62" s="39">
        <v>72569835</v>
      </c>
      <c r="O62" s="39">
        <v>26.88</v>
      </c>
    </row>
    <row r="63" spans="1:15" x14ac:dyDescent="0.25">
      <c r="A63" t="s">
        <v>2717</v>
      </c>
      <c r="B63" t="s">
        <v>149</v>
      </c>
      <c r="C63" s="24" t="s">
        <v>422</v>
      </c>
      <c r="D63" s="24" t="s">
        <v>1532</v>
      </c>
      <c r="E63" s="39">
        <v>300000000</v>
      </c>
      <c r="G63" s="39">
        <v>0</v>
      </c>
      <c r="H63" s="39">
        <v>300000000</v>
      </c>
      <c r="I63" s="39">
        <v>0</v>
      </c>
      <c r="J63" s="39">
        <v>300000000</v>
      </c>
      <c r="K63" s="39">
        <v>6253909</v>
      </c>
      <c r="L63" s="39">
        <v>135788730</v>
      </c>
      <c r="M63" s="39">
        <v>2566011</v>
      </c>
      <c r="N63" s="39">
        <v>59367045</v>
      </c>
      <c r="O63" s="39">
        <v>19.79</v>
      </c>
    </row>
    <row r="64" spans="1:15" x14ac:dyDescent="0.25">
      <c r="A64" t="s">
        <v>2717</v>
      </c>
      <c r="B64" t="s">
        <v>146</v>
      </c>
      <c r="C64" s="24" t="s">
        <v>420</v>
      </c>
      <c r="D64" s="24" t="s">
        <v>1531</v>
      </c>
      <c r="E64" s="39">
        <v>134000000</v>
      </c>
      <c r="G64" s="39">
        <v>0</v>
      </c>
      <c r="H64" s="39">
        <v>134000000</v>
      </c>
      <c r="I64" s="39">
        <v>0</v>
      </c>
      <c r="J64" s="39">
        <v>134000000</v>
      </c>
      <c r="K64" s="39">
        <v>1367500</v>
      </c>
      <c r="L64" s="39">
        <v>66581626</v>
      </c>
      <c r="M64" s="39">
        <v>7431327</v>
      </c>
      <c r="N64" s="39">
        <v>19597626</v>
      </c>
      <c r="O64" s="39">
        <v>14.63</v>
      </c>
    </row>
    <row r="65" spans="1:15" x14ac:dyDescent="0.25">
      <c r="A65" t="s">
        <v>2717</v>
      </c>
      <c r="B65" t="s">
        <v>143</v>
      </c>
      <c r="C65" s="24" t="s">
        <v>418</v>
      </c>
      <c r="D65" s="24" t="s">
        <v>419</v>
      </c>
      <c r="E65" s="39">
        <v>1900000000</v>
      </c>
      <c r="G65" s="39">
        <v>-204000000</v>
      </c>
      <c r="H65" s="39">
        <v>1696000000</v>
      </c>
      <c r="I65" s="39">
        <v>0</v>
      </c>
      <c r="J65" s="39">
        <v>1696000000</v>
      </c>
      <c r="K65" s="39">
        <v>148378646</v>
      </c>
      <c r="L65" s="39">
        <v>1528193086</v>
      </c>
      <c r="M65" s="39">
        <v>208513524</v>
      </c>
      <c r="N65" s="39">
        <v>758684871</v>
      </c>
      <c r="O65" s="39">
        <v>44.73</v>
      </c>
    </row>
    <row r="66" spans="1:15" x14ac:dyDescent="0.25">
      <c r="A66" t="s">
        <v>2717</v>
      </c>
      <c r="B66" t="s">
        <v>1530</v>
      </c>
      <c r="C66" s="24" t="s">
        <v>1529</v>
      </c>
      <c r="D66" s="24" t="s">
        <v>1528</v>
      </c>
      <c r="E66" s="39">
        <v>1900000000</v>
      </c>
      <c r="G66" s="39">
        <v>-204000000</v>
      </c>
      <c r="H66" s="39">
        <v>1696000000</v>
      </c>
      <c r="I66" s="39">
        <v>0</v>
      </c>
      <c r="J66" s="39">
        <v>1696000000</v>
      </c>
      <c r="K66" s="39">
        <v>148378646</v>
      </c>
      <c r="L66" s="39">
        <v>1528193086</v>
      </c>
      <c r="M66" s="39">
        <v>208513524</v>
      </c>
      <c r="N66" s="39">
        <v>758684871</v>
      </c>
      <c r="O66" s="39">
        <v>44.73</v>
      </c>
    </row>
    <row r="67" spans="1:15" x14ac:dyDescent="0.25">
      <c r="A67" t="s">
        <v>2717</v>
      </c>
      <c r="B67" t="s">
        <v>140</v>
      </c>
      <c r="C67" s="24" t="s">
        <v>417</v>
      </c>
      <c r="D67" s="24" t="s">
        <v>138</v>
      </c>
      <c r="E67" s="39">
        <v>324000000</v>
      </c>
      <c r="G67" s="39">
        <v>50000000</v>
      </c>
      <c r="H67" s="39">
        <v>374000000</v>
      </c>
      <c r="I67" s="39">
        <v>0</v>
      </c>
      <c r="J67" s="39">
        <v>374000000</v>
      </c>
      <c r="K67" s="39">
        <v>0</v>
      </c>
      <c r="L67" s="39">
        <v>365139198</v>
      </c>
      <c r="M67" s="39">
        <v>0</v>
      </c>
      <c r="N67" s="39">
        <v>8888077</v>
      </c>
      <c r="O67" s="39">
        <v>2.38</v>
      </c>
    </row>
    <row r="68" spans="1:15" x14ac:dyDescent="0.25">
      <c r="A68" t="s">
        <v>2717</v>
      </c>
      <c r="B68" t="s">
        <v>1527</v>
      </c>
      <c r="C68" s="24" t="s">
        <v>1526</v>
      </c>
      <c r="D68" s="24" t="s">
        <v>1525</v>
      </c>
      <c r="E68" s="39">
        <v>324000000</v>
      </c>
      <c r="G68" s="39">
        <v>50000000</v>
      </c>
      <c r="H68" s="39">
        <v>374000000</v>
      </c>
      <c r="I68" s="39">
        <v>0</v>
      </c>
      <c r="J68" s="39">
        <v>374000000</v>
      </c>
      <c r="K68" s="39">
        <v>0</v>
      </c>
      <c r="L68" s="39">
        <v>365139198</v>
      </c>
      <c r="M68" s="39">
        <v>0</v>
      </c>
      <c r="N68" s="39">
        <v>8888077</v>
      </c>
      <c r="O68" s="39">
        <v>2.38</v>
      </c>
    </row>
    <row r="69" spans="1:15" x14ac:dyDescent="0.25">
      <c r="A69" t="s">
        <v>2717</v>
      </c>
      <c r="B69" t="s">
        <v>137</v>
      </c>
      <c r="C69" s="24" t="s">
        <v>416</v>
      </c>
      <c r="D69" s="24" t="s">
        <v>1524</v>
      </c>
      <c r="E69" s="39">
        <v>477500000</v>
      </c>
      <c r="G69" s="39">
        <v>3000000</v>
      </c>
      <c r="H69" s="39">
        <v>480500000</v>
      </c>
      <c r="I69" s="39">
        <v>0</v>
      </c>
      <c r="J69" s="39">
        <v>480500000</v>
      </c>
      <c r="K69" s="39">
        <v>31651750</v>
      </c>
      <c r="L69" s="39">
        <v>284929962</v>
      </c>
      <c r="M69" s="39">
        <v>20093864</v>
      </c>
      <c r="N69" s="39">
        <v>273372076</v>
      </c>
      <c r="O69" s="39">
        <v>56.89</v>
      </c>
    </row>
    <row r="70" spans="1:15" x14ac:dyDescent="0.25">
      <c r="A70" t="s">
        <v>2717</v>
      </c>
      <c r="B70" t="s">
        <v>415</v>
      </c>
      <c r="C70" s="24" t="s">
        <v>414</v>
      </c>
      <c r="D70" s="24" t="s">
        <v>1523</v>
      </c>
      <c r="E70" s="39">
        <v>260000000</v>
      </c>
      <c r="G70" s="39">
        <v>0</v>
      </c>
      <c r="H70" s="39">
        <v>260000000</v>
      </c>
      <c r="I70" s="39">
        <v>0</v>
      </c>
      <c r="J70" s="39">
        <v>260000000</v>
      </c>
      <c r="K70" s="39">
        <v>19372776</v>
      </c>
      <c r="L70" s="39">
        <v>157692899</v>
      </c>
      <c r="M70" s="39">
        <v>19372776</v>
      </c>
      <c r="N70" s="39">
        <v>157692899</v>
      </c>
      <c r="O70" s="39">
        <v>60.65</v>
      </c>
    </row>
    <row r="71" spans="1:15" x14ac:dyDescent="0.25">
      <c r="A71" t="s">
        <v>2717</v>
      </c>
      <c r="B71" t="s">
        <v>412</v>
      </c>
      <c r="C71" s="24" t="s">
        <v>411</v>
      </c>
      <c r="D71" s="24" t="s">
        <v>410</v>
      </c>
      <c r="E71" s="39">
        <v>10000000</v>
      </c>
      <c r="G71" s="39">
        <v>0</v>
      </c>
      <c r="H71" s="39">
        <v>10000000</v>
      </c>
      <c r="I71" s="39">
        <v>0</v>
      </c>
      <c r="J71" s="39">
        <v>10000000</v>
      </c>
      <c r="K71" s="39">
        <v>317140</v>
      </c>
      <c r="L71" s="39">
        <v>3603610</v>
      </c>
      <c r="M71" s="39">
        <v>317140</v>
      </c>
      <c r="N71" s="39">
        <v>3603610</v>
      </c>
      <c r="O71" s="39">
        <v>36.04</v>
      </c>
    </row>
    <row r="72" spans="1:15" x14ac:dyDescent="0.25">
      <c r="A72" t="s">
        <v>2717</v>
      </c>
      <c r="B72" t="s">
        <v>409</v>
      </c>
      <c r="C72" s="24" t="s">
        <v>408</v>
      </c>
      <c r="D72" s="24" t="s">
        <v>407</v>
      </c>
      <c r="E72" s="39">
        <v>2500000</v>
      </c>
      <c r="G72" s="39">
        <v>3000000</v>
      </c>
      <c r="H72" s="39">
        <v>5500000</v>
      </c>
      <c r="I72" s="39">
        <v>0</v>
      </c>
      <c r="J72" s="39">
        <v>5500000</v>
      </c>
      <c r="K72" s="39">
        <v>380490</v>
      </c>
      <c r="L72" s="39">
        <v>2766452</v>
      </c>
      <c r="M72" s="39">
        <v>380490</v>
      </c>
      <c r="N72" s="39">
        <v>2766452</v>
      </c>
      <c r="O72" s="39">
        <v>50.3</v>
      </c>
    </row>
    <row r="73" spans="1:15" x14ac:dyDescent="0.25">
      <c r="A73" t="s">
        <v>2717</v>
      </c>
      <c r="B73" t="s">
        <v>406</v>
      </c>
      <c r="C73" s="24" t="s">
        <v>405</v>
      </c>
      <c r="D73" s="24" t="s">
        <v>1522</v>
      </c>
      <c r="E73" s="39">
        <v>204000000</v>
      </c>
      <c r="G73" s="39">
        <v>0</v>
      </c>
      <c r="H73" s="39">
        <v>204000000</v>
      </c>
      <c r="I73" s="39">
        <v>0</v>
      </c>
      <c r="J73" s="39">
        <v>204000000</v>
      </c>
      <c r="K73" s="39">
        <v>11573894</v>
      </c>
      <c r="L73" s="39">
        <v>120826151</v>
      </c>
      <c r="M73" s="39">
        <v>16008</v>
      </c>
      <c r="N73" s="39">
        <v>109268265</v>
      </c>
      <c r="O73" s="39">
        <v>53.56</v>
      </c>
    </row>
    <row r="74" spans="1:15" x14ac:dyDescent="0.25">
      <c r="A74" t="s">
        <v>2717</v>
      </c>
      <c r="B74" t="s">
        <v>1721</v>
      </c>
      <c r="C74" s="24" t="s">
        <v>1720</v>
      </c>
      <c r="D74" s="24" t="s">
        <v>1719</v>
      </c>
      <c r="E74" s="39">
        <v>1000000</v>
      </c>
      <c r="G74" s="39">
        <v>0</v>
      </c>
      <c r="H74" s="39">
        <v>1000000</v>
      </c>
      <c r="I74" s="39">
        <v>0</v>
      </c>
      <c r="J74" s="39">
        <v>1000000</v>
      </c>
      <c r="K74" s="39">
        <v>7450</v>
      </c>
      <c r="L74" s="39">
        <v>40850</v>
      </c>
      <c r="M74" s="39">
        <v>7450</v>
      </c>
      <c r="N74" s="39">
        <v>40850</v>
      </c>
      <c r="O74" s="39">
        <v>4.09</v>
      </c>
    </row>
    <row r="75" spans="1:15" x14ac:dyDescent="0.25">
      <c r="A75" t="s">
        <v>2717</v>
      </c>
      <c r="B75" t="s">
        <v>134</v>
      </c>
      <c r="C75" s="24" t="s">
        <v>403</v>
      </c>
      <c r="D75" s="24" t="s">
        <v>1521</v>
      </c>
      <c r="E75" s="39">
        <v>205000000</v>
      </c>
      <c r="G75" s="39">
        <v>100000000</v>
      </c>
      <c r="H75" s="39">
        <v>305000000</v>
      </c>
      <c r="I75" s="39">
        <v>0</v>
      </c>
      <c r="J75" s="39">
        <v>305000000</v>
      </c>
      <c r="K75" s="39">
        <v>0</v>
      </c>
      <c r="L75" s="39">
        <v>241527715</v>
      </c>
      <c r="M75" s="39">
        <v>0</v>
      </c>
      <c r="N75" s="39">
        <v>19761035</v>
      </c>
      <c r="O75" s="39">
        <v>6.48</v>
      </c>
    </row>
    <row r="76" spans="1:15" x14ac:dyDescent="0.25">
      <c r="A76" t="s">
        <v>2717</v>
      </c>
      <c r="B76" t="s">
        <v>1520</v>
      </c>
      <c r="C76" s="24" t="s">
        <v>1519</v>
      </c>
      <c r="D76" s="24" t="s">
        <v>1518</v>
      </c>
      <c r="E76" s="39">
        <v>155000000</v>
      </c>
      <c r="G76" s="39">
        <v>100000000</v>
      </c>
      <c r="H76" s="39">
        <v>255000000</v>
      </c>
      <c r="I76" s="39">
        <v>0</v>
      </c>
      <c r="J76" s="39">
        <v>255000000</v>
      </c>
      <c r="K76" s="39">
        <v>0</v>
      </c>
      <c r="L76" s="39">
        <v>238402530</v>
      </c>
      <c r="M76" s="39">
        <v>0</v>
      </c>
      <c r="N76" s="39">
        <v>16635850</v>
      </c>
      <c r="O76" s="39">
        <v>6.52</v>
      </c>
    </row>
    <row r="77" spans="1:15" x14ac:dyDescent="0.25">
      <c r="A77" t="s">
        <v>2717</v>
      </c>
      <c r="B77" t="s">
        <v>2732</v>
      </c>
      <c r="C77" s="24" t="s">
        <v>2731</v>
      </c>
      <c r="D77" s="24" t="s">
        <v>2730</v>
      </c>
      <c r="E77" s="39">
        <v>50000000</v>
      </c>
      <c r="G77" s="39">
        <v>0</v>
      </c>
      <c r="H77" s="39">
        <v>50000000</v>
      </c>
      <c r="I77" s="39">
        <v>0</v>
      </c>
      <c r="J77" s="39">
        <v>50000000</v>
      </c>
      <c r="K77" s="39">
        <v>0</v>
      </c>
      <c r="L77" s="39">
        <v>3125185</v>
      </c>
      <c r="M77" s="39">
        <v>0</v>
      </c>
      <c r="N77" s="39">
        <v>3125185</v>
      </c>
      <c r="O77" s="39">
        <v>6.25</v>
      </c>
    </row>
    <row r="78" spans="1:15" x14ac:dyDescent="0.25">
      <c r="A78" t="s">
        <v>2717</v>
      </c>
      <c r="B78" t="s">
        <v>131</v>
      </c>
      <c r="C78" s="24" t="s">
        <v>402</v>
      </c>
      <c r="D78" s="24" t="s">
        <v>401</v>
      </c>
      <c r="E78" s="39">
        <v>450000000</v>
      </c>
      <c r="G78" s="39">
        <v>0</v>
      </c>
      <c r="H78" s="39">
        <v>450000000</v>
      </c>
      <c r="I78" s="39">
        <v>0</v>
      </c>
      <c r="J78" s="39">
        <v>450000000</v>
      </c>
      <c r="K78" s="39">
        <v>47000613</v>
      </c>
      <c r="L78" s="39">
        <v>325395324</v>
      </c>
      <c r="M78" s="39">
        <v>57458573</v>
      </c>
      <c r="N78" s="39">
        <v>192281672</v>
      </c>
      <c r="O78" s="39">
        <v>42.73</v>
      </c>
    </row>
    <row r="79" spans="1:15" x14ac:dyDescent="0.25">
      <c r="A79" t="s">
        <v>2717</v>
      </c>
      <c r="B79" t="s">
        <v>128</v>
      </c>
      <c r="C79" s="24" t="s">
        <v>397</v>
      </c>
      <c r="D79" s="24" t="s">
        <v>123</v>
      </c>
      <c r="E79" s="39">
        <v>161000000</v>
      </c>
      <c r="G79" s="39">
        <v>0</v>
      </c>
      <c r="H79" s="39">
        <v>161000000</v>
      </c>
      <c r="I79" s="39">
        <v>0</v>
      </c>
      <c r="J79" s="39">
        <v>161000000</v>
      </c>
      <c r="K79" s="39">
        <v>15975000</v>
      </c>
      <c r="L79" s="39">
        <v>111074386</v>
      </c>
      <c r="M79" s="39">
        <v>19076044</v>
      </c>
      <c r="N79" s="39">
        <v>84497426</v>
      </c>
      <c r="O79" s="39">
        <v>52.48</v>
      </c>
    </row>
    <row r="80" spans="1:15" x14ac:dyDescent="0.25">
      <c r="A80" t="s">
        <v>2717</v>
      </c>
      <c r="B80" t="s">
        <v>125</v>
      </c>
      <c r="C80" s="24" t="s">
        <v>395</v>
      </c>
      <c r="D80" s="24" t="s">
        <v>2063</v>
      </c>
      <c r="E80" s="39">
        <v>10000000</v>
      </c>
      <c r="G80" s="39">
        <v>0</v>
      </c>
      <c r="H80" s="39">
        <v>10000000</v>
      </c>
      <c r="I80" s="39">
        <v>0</v>
      </c>
      <c r="J80" s="39">
        <v>10000000</v>
      </c>
      <c r="K80" s="39">
        <v>0</v>
      </c>
      <c r="L80" s="39">
        <v>6671700</v>
      </c>
      <c r="M80" s="39">
        <v>0</v>
      </c>
      <c r="N80" s="39">
        <v>6671700</v>
      </c>
      <c r="O80" s="39">
        <v>66.72</v>
      </c>
    </row>
    <row r="81" spans="1:15" x14ac:dyDescent="0.25">
      <c r="A81" t="s">
        <v>2717</v>
      </c>
      <c r="B81" t="s">
        <v>2062</v>
      </c>
      <c r="C81" s="24" t="s">
        <v>2061</v>
      </c>
      <c r="D81" s="24" t="s">
        <v>2060</v>
      </c>
      <c r="E81" s="39">
        <v>10000000</v>
      </c>
      <c r="G81" s="39">
        <v>0</v>
      </c>
      <c r="H81" s="39">
        <v>10000000</v>
      </c>
      <c r="I81" s="39">
        <v>0</v>
      </c>
      <c r="J81" s="39">
        <v>10000000</v>
      </c>
      <c r="K81" s="39">
        <v>0</v>
      </c>
      <c r="L81" s="39">
        <v>6671700</v>
      </c>
      <c r="M81" s="39">
        <v>0</v>
      </c>
      <c r="N81" s="39">
        <v>6671700</v>
      </c>
      <c r="O81" s="39">
        <v>66.72</v>
      </c>
    </row>
    <row r="82" spans="1:15" x14ac:dyDescent="0.25">
      <c r="A82" t="s">
        <v>2717</v>
      </c>
      <c r="B82" t="s">
        <v>2729</v>
      </c>
      <c r="C82" s="24" t="s">
        <v>2728</v>
      </c>
      <c r="D82" s="24" t="s">
        <v>2727</v>
      </c>
      <c r="E82" s="39">
        <v>100000000</v>
      </c>
      <c r="G82" s="39">
        <v>13000000</v>
      </c>
      <c r="H82" s="39">
        <v>113000000</v>
      </c>
      <c r="I82" s="39">
        <v>0</v>
      </c>
      <c r="J82" s="39">
        <v>113000000</v>
      </c>
      <c r="K82" s="39">
        <v>0</v>
      </c>
      <c r="L82" s="39">
        <v>93503505</v>
      </c>
      <c r="M82" s="39">
        <v>0</v>
      </c>
      <c r="N82" s="39">
        <v>0</v>
      </c>
      <c r="O82" s="39">
        <v>0</v>
      </c>
    </row>
    <row r="83" spans="1:15" x14ac:dyDescent="0.25">
      <c r="A83" t="s">
        <v>2717</v>
      </c>
      <c r="B83" t="s">
        <v>119</v>
      </c>
      <c r="C83" s="24" t="s">
        <v>394</v>
      </c>
      <c r="D83" s="24" t="s">
        <v>117</v>
      </c>
      <c r="E83" s="39">
        <v>21000000</v>
      </c>
      <c r="G83" s="39">
        <v>923477088</v>
      </c>
      <c r="H83" s="39">
        <v>944477088</v>
      </c>
      <c r="I83" s="39">
        <v>0</v>
      </c>
      <c r="J83" s="39">
        <v>944477088</v>
      </c>
      <c r="K83" s="39">
        <v>2344360</v>
      </c>
      <c r="L83" s="39">
        <v>926283653</v>
      </c>
      <c r="M83" s="39">
        <v>144360</v>
      </c>
      <c r="N83" s="39">
        <v>924083653</v>
      </c>
      <c r="O83" s="39">
        <v>97.84</v>
      </c>
    </row>
    <row r="84" spans="1:15" x14ac:dyDescent="0.25">
      <c r="A84" t="s">
        <v>2717</v>
      </c>
      <c r="B84" t="s">
        <v>116</v>
      </c>
      <c r="C84" s="24" t="s">
        <v>393</v>
      </c>
      <c r="D84" s="24" t="s">
        <v>111</v>
      </c>
      <c r="E84" s="39">
        <v>0</v>
      </c>
      <c r="G84" s="39">
        <v>923477088</v>
      </c>
      <c r="H84" s="39">
        <v>923477088</v>
      </c>
      <c r="I84" s="39">
        <v>0</v>
      </c>
      <c r="J84" s="39">
        <v>923477088</v>
      </c>
      <c r="K84" s="39">
        <v>0</v>
      </c>
      <c r="L84" s="39">
        <v>921109077</v>
      </c>
      <c r="M84" s="39">
        <v>0</v>
      </c>
      <c r="N84" s="39">
        <v>921109077</v>
      </c>
      <c r="O84" s="39">
        <v>99.74</v>
      </c>
    </row>
    <row r="85" spans="1:15" x14ac:dyDescent="0.25">
      <c r="A85" t="s">
        <v>2717</v>
      </c>
      <c r="B85" t="s">
        <v>1517</v>
      </c>
      <c r="C85" s="24" t="s">
        <v>1516</v>
      </c>
      <c r="D85" s="24" t="s">
        <v>1515</v>
      </c>
      <c r="E85" s="39">
        <v>0</v>
      </c>
      <c r="G85" s="39">
        <v>923477088</v>
      </c>
      <c r="H85" s="39">
        <v>923477088</v>
      </c>
      <c r="I85" s="39">
        <v>0</v>
      </c>
      <c r="J85" s="39">
        <v>923477088</v>
      </c>
      <c r="K85" s="39">
        <v>0</v>
      </c>
      <c r="L85" s="39">
        <v>921109077</v>
      </c>
      <c r="M85" s="39">
        <v>0</v>
      </c>
      <c r="N85" s="39">
        <v>921109077</v>
      </c>
      <c r="O85" s="39">
        <v>99.74</v>
      </c>
    </row>
    <row r="86" spans="1:15" x14ac:dyDescent="0.25">
      <c r="A86" t="s">
        <v>2717</v>
      </c>
      <c r="B86" t="s">
        <v>113</v>
      </c>
      <c r="C86" s="24" t="s">
        <v>1514</v>
      </c>
      <c r="D86" s="24" t="s">
        <v>1513</v>
      </c>
      <c r="E86" s="39">
        <v>21000000</v>
      </c>
      <c r="G86" s="39">
        <v>0</v>
      </c>
      <c r="H86" s="39">
        <v>21000000</v>
      </c>
      <c r="I86" s="39">
        <v>0</v>
      </c>
      <c r="J86" s="39">
        <v>21000000</v>
      </c>
      <c r="K86" s="39">
        <v>2344360</v>
      </c>
      <c r="L86" s="39">
        <v>5174576</v>
      </c>
      <c r="M86" s="39">
        <v>144360</v>
      </c>
      <c r="N86" s="39">
        <v>2974576</v>
      </c>
      <c r="O86" s="39">
        <v>14.16</v>
      </c>
    </row>
    <row r="87" spans="1:15" x14ac:dyDescent="0.25">
      <c r="A87" t="s">
        <v>2717</v>
      </c>
      <c r="B87" t="s">
        <v>1330</v>
      </c>
      <c r="C87" s="24" t="s">
        <v>1510</v>
      </c>
      <c r="D87" s="24" t="s">
        <v>1509</v>
      </c>
      <c r="E87" s="39">
        <v>6126000000</v>
      </c>
      <c r="G87" s="39">
        <v>0</v>
      </c>
      <c r="H87" s="39">
        <v>6126000000</v>
      </c>
      <c r="I87" s="39">
        <v>0</v>
      </c>
      <c r="J87" s="39">
        <v>6126000000</v>
      </c>
      <c r="K87" s="39">
        <v>-13500000</v>
      </c>
      <c r="L87" s="39">
        <v>4259202600</v>
      </c>
      <c r="M87" s="39">
        <v>315537446</v>
      </c>
      <c r="N87" s="39">
        <v>735185339</v>
      </c>
      <c r="O87" s="39">
        <v>120</v>
      </c>
    </row>
    <row r="88" spans="1:15" x14ac:dyDescent="0.25">
      <c r="A88" t="s">
        <v>2717</v>
      </c>
      <c r="B88" t="s">
        <v>1327</v>
      </c>
      <c r="C88" s="24" t="s">
        <v>1508</v>
      </c>
      <c r="D88" s="24" t="s">
        <v>358</v>
      </c>
      <c r="E88" s="39">
        <v>6126000000</v>
      </c>
      <c r="G88" s="39">
        <v>0</v>
      </c>
      <c r="H88" s="39">
        <v>6126000000</v>
      </c>
      <c r="I88" s="39">
        <v>0</v>
      </c>
      <c r="J88" s="39">
        <v>6126000000</v>
      </c>
      <c r="K88" s="39">
        <v>-13500000</v>
      </c>
      <c r="L88" s="39">
        <v>4259202600</v>
      </c>
      <c r="M88" s="39">
        <v>315537446</v>
      </c>
      <c r="N88" s="39">
        <v>735185339</v>
      </c>
      <c r="O88" s="39">
        <v>120</v>
      </c>
    </row>
    <row r="89" spans="1:15" x14ac:dyDescent="0.25">
      <c r="A89" t="s">
        <v>2717</v>
      </c>
      <c r="B89" t="s">
        <v>1507</v>
      </c>
      <c r="C89" s="24" t="s">
        <v>1506</v>
      </c>
      <c r="D89" s="24" t="s">
        <v>1505</v>
      </c>
      <c r="E89" s="39">
        <v>6126000000</v>
      </c>
      <c r="G89" s="39">
        <v>0</v>
      </c>
      <c r="H89" s="39">
        <v>6126000000</v>
      </c>
      <c r="I89" s="39">
        <v>0</v>
      </c>
      <c r="J89" s="39">
        <v>6126000000</v>
      </c>
      <c r="K89" s="39">
        <v>-13500000</v>
      </c>
      <c r="L89" s="39">
        <v>4259202600</v>
      </c>
      <c r="M89" s="39">
        <v>315537446</v>
      </c>
      <c r="N89" s="39">
        <v>735185339</v>
      </c>
      <c r="O89" s="39">
        <v>120</v>
      </c>
    </row>
    <row r="90" spans="1:15" x14ac:dyDescent="0.25">
      <c r="A90" t="s">
        <v>2717</v>
      </c>
      <c r="B90" t="s">
        <v>1474</v>
      </c>
      <c r="C90" s="24" t="s">
        <v>1473</v>
      </c>
      <c r="D90" s="24" t="s">
        <v>1472</v>
      </c>
      <c r="E90" s="39">
        <v>6126000000</v>
      </c>
      <c r="G90" s="39">
        <v>0</v>
      </c>
      <c r="H90" s="39">
        <v>6126000000</v>
      </c>
      <c r="I90" s="39">
        <v>0</v>
      </c>
      <c r="J90" s="39">
        <v>6126000000</v>
      </c>
      <c r="K90" s="39">
        <v>-13500000</v>
      </c>
      <c r="L90" s="39">
        <v>4259202600</v>
      </c>
      <c r="M90" s="39">
        <v>315537446</v>
      </c>
      <c r="N90" s="39">
        <v>735185339</v>
      </c>
      <c r="O90" s="39">
        <v>120</v>
      </c>
    </row>
    <row r="91" spans="1:15" x14ac:dyDescent="0.25">
      <c r="A91" t="s">
        <v>2717</v>
      </c>
      <c r="B91" t="s">
        <v>2398</v>
      </c>
      <c r="C91" s="24" t="s">
        <v>2397</v>
      </c>
      <c r="D91" s="24" t="s">
        <v>2396</v>
      </c>
      <c r="E91" s="39">
        <v>960000000</v>
      </c>
      <c r="G91" s="39">
        <v>0</v>
      </c>
      <c r="H91" s="39">
        <v>960000000</v>
      </c>
      <c r="I91" s="39">
        <v>0</v>
      </c>
      <c r="J91" s="39">
        <v>960000000</v>
      </c>
      <c r="K91" s="39">
        <v>0</v>
      </c>
      <c r="L91" s="39">
        <v>960000000</v>
      </c>
      <c r="M91" s="39">
        <v>106000000</v>
      </c>
      <c r="N91" s="39">
        <v>334000000</v>
      </c>
      <c r="O91" s="39">
        <v>34.79</v>
      </c>
    </row>
    <row r="92" spans="1:15" x14ac:dyDescent="0.25">
      <c r="A92" t="s">
        <v>2717</v>
      </c>
      <c r="B92" t="s">
        <v>2726</v>
      </c>
      <c r="C92" s="24" t="s">
        <v>2725</v>
      </c>
      <c r="D92" s="24" t="s">
        <v>2724</v>
      </c>
      <c r="E92" s="39">
        <v>960000000</v>
      </c>
      <c r="G92" s="39">
        <v>0</v>
      </c>
      <c r="H92" s="39">
        <v>960000000</v>
      </c>
      <c r="I92" s="39">
        <v>0</v>
      </c>
      <c r="J92" s="39">
        <v>960000000</v>
      </c>
      <c r="K92" s="39">
        <v>0</v>
      </c>
      <c r="L92" s="39">
        <v>960000000</v>
      </c>
      <c r="M92" s="39">
        <v>106000000</v>
      </c>
      <c r="N92" s="39">
        <v>334000000</v>
      </c>
      <c r="O92" s="39">
        <v>34.79</v>
      </c>
    </row>
    <row r="93" spans="1:15" x14ac:dyDescent="0.25">
      <c r="A93" t="s">
        <v>2717</v>
      </c>
      <c r="B93" t="s">
        <v>2723</v>
      </c>
      <c r="C93" s="24" t="s">
        <v>2722</v>
      </c>
      <c r="D93" s="24" t="s">
        <v>2721</v>
      </c>
      <c r="E93" s="39">
        <v>960000000</v>
      </c>
      <c r="G93" s="39">
        <v>0</v>
      </c>
      <c r="H93" s="39">
        <v>960000000</v>
      </c>
      <c r="I93" s="39">
        <v>0</v>
      </c>
      <c r="J93" s="39">
        <v>960000000</v>
      </c>
      <c r="K93" s="39">
        <v>0</v>
      </c>
      <c r="L93" s="39">
        <v>960000000</v>
      </c>
      <c r="M93" s="39">
        <v>106000000</v>
      </c>
      <c r="N93" s="39">
        <v>334000000</v>
      </c>
      <c r="O93" s="39">
        <v>34.79</v>
      </c>
    </row>
    <row r="94" spans="1:15" x14ac:dyDescent="0.25">
      <c r="A94" t="s">
        <v>2717</v>
      </c>
      <c r="B94" t="s">
        <v>1471</v>
      </c>
      <c r="C94" s="24" t="s">
        <v>1470</v>
      </c>
      <c r="D94" s="24" t="s">
        <v>1469</v>
      </c>
      <c r="E94" s="39">
        <v>5166000000</v>
      </c>
      <c r="G94" s="39">
        <v>0</v>
      </c>
      <c r="H94" s="39">
        <v>5166000000</v>
      </c>
      <c r="I94" s="39">
        <v>0</v>
      </c>
      <c r="J94" s="39">
        <v>5166000000</v>
      </c>
      <c r="K94" s="39">
        <v>-13500000</v>
      </c>
      <c r="L94" s="39">
        <v>3299202600</v>
      </c>
      <c r="M94" s="39">
        <v>209537446</v>
      </c>
      <c r="N94" s="39">
        <v>401185339</v>
      </c>
      <c r="O94" s="39">
        <v>7.77</v>
      </c>
    </row>
    <row r="95" spans="1:15" x14ac:dyDescent="0.25">
      <c r="A95" t="s">
        <v>2717</v>
      </c>
      <c r="B95" t="s">
        <v>2720</v>
      </c>
      <c r="C95" s="24" t="s">
        <v>2719</v>
      </c>
      <c r="D95" s="24" t="s">
        <v>2718</v>
      </c>
      <c r="E95" s="39">
        <v>5166000000</v>
      </c>
      <c r="G95" s="39">
        <v>0</v>
      </c>
      <c r="H95" s="39">
        <v>5166000000</v>
      </c>
      <c r="I95" s="39">
        <v>0</v>
      </c>
      <c r="J95" s="39">
        <v>5166000000</v>
      </c>
      <c r="K95" s="39">
        <v>-13500000</v>
      </c>
      <c r="L95" s="39">
        <v>3299202600</v>
      </c>
      <c r="M95" s="39">
        <v>209537446</v>
      </c>
      <c r="N95" s="39">
        <v>401185339</v>
      </c>
      <c r="O95" s="39">
        <v>7.77</v>
      </c>
    </row>
    <row r="96" spans="1:15" x14ac:dyDescent="0.25">
      <c r="A96" t="s">
        <v>2717</v>
      </c>
      <c r="B96" t="s">
        <v>2716</v>
      </c>
      <c r="C96" s="24" t="s">
        <v>2715</v>
      </c>
      <c r="D96" s="24" t="s">
        <v>2714</v>
      </c>
      <c r="E96" s="39">
        <v>5166000000</v>
      </c>
      <c r="G96" s="39">
        <v>0</v>
      </c>
      <c r="H96" s="39">
        <v>5166000000</v>
      </c>
      <c r="I96" s="39">
        <v>0</v>
      </c>
      <c r="J96" s="39">
        <v>5166000000</v>
      </c>
      <c r="K96" s="39">
        <v>-13500000</v>
      </c>
      <c r="L96" s="39">
        <v>3299202600</v>
      </c>
      <c r="M96" s="39">
        <v>209537446</v>
      </c>
      <c r="N96" s="39">
        <v>401185339</v>
      </c>
      <c r="O96" s="39">
        <v>7.77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showGridLines="0" topLeftCell="G85" workbookViewId="0">
      <selection activeCell="N7" sqref="N7"/>
    </sheetView>
  </sheetViews>
  <sheetFormatPr baseColWidth="10" defaultRowHeight="15" x14ac:dyDescent="0.25"/>
  <cols>
    <col min="1" max="4" width="45.7109375" bestFit="1" customWidth="1"/>
    <col min="5" max="5" width="18.85546875" bestFit="1" customWidth="1"/>
    <col min="6" max="6" width="23" bestFit="1" customWidth="1"/>
    <col min="7" max="7" width="28" bestFit="1" customWidth="1"/>
    <col min="8" max="8" width="21" bestFit="1" customWidth="1"/>
    <col min="9" max="9" width="28.85546875" bestFit="1" customWidth="1"/>
    <col min="10" max="10" width="23.42578125" bestFit="1" customWidth="1"/>
    <col min="11" max="11" width="27.5703125" bestFit="1" customWidth="1"/>
    <col min="12" max="12" width="31.85546875" bestFit="1" customWidth="1"/>
    <col min="13" max="13" width="15.5703125" bestFit="1" customWidth="1"/>
    <col min="14" max="14" width="19.85546875" bestFit="1" customWidth="1"/>
    <col min="15" max="15" width="24" bestFit="1" customWidth="1"/>
  </cols>
  <sheetData>
    <row r="1" spans="1:15" ht="31.5" customHeight="1" x14ac:dyDescent="0.35">
      <c r="A1" s="34" t="s">
        <v>582</v>
      </c>
      <c r="B1" s="33" t="s">
        <v>318</v>
      </c>
      <c r="C1" s="31" t="s">
        <v>581</v>
      </c>
    </row>
    <row r="2" spans="1:15" ht="15" customHeight="1" x14ac:dyDescent="0.35">
      <c r="A2" s="24" t="s">
        <v>507</v>
      </c>
      <c r="B2" s="32"/>
      <c r="C2" s="31"/>
    </row>
    <row r="3" spans="1:15" x14ac:dyDescent="0.25">
      <c r="A3">
        <f>COUNTA(A11:A92)+11</f>
        <v>92</v>
      </c>
      <c r="B3" s="30"/>
    </row>
    <row r="4" spans="1:15" x14ac:dyDescent="0.25">
      <c r="A4" s="21" t="s">
        <v>580</v>
      </c>
      <c r="B4" s="22"/>
      <c r="C4" s="29" t="s">
        <v>315</v>
      </c>
    </row>
    <row r="5" spans="1:15" x14ac:dyDescent="0.25">
      <c r="A5" s="28"/>
      <c r="B5" s="28"/>
      <c r="C5" s="27" t="s">
        <v>314</v>
      </c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5" x14ac:dyDescent="0.25">
      <c r="A6" s="23" t="s">
        <v>313</v>
      </c>
      <c r="B6" s="25"/>
      <c r="C6" s="23">
        <v>3</v>
      </c>
      <c r="F6">
        <v>3</v>
      </c>
    </row>
    <row r="7" spans="1:15" x14ac:dyDescent="0.25">
      <c r="A7" s="23" t="s">
        <v>579</v>
      </c>
      <c r="B7" s="23" t="s">
        <v>311</v>
      </c>
      <c r="C7" t="str">
        <f>MID(A8,FIND(" ",A8,15)+1,FIND(":",A8,FIND(" ",A8,15))-FIND(" ",A8,15)-1)</f>
        <v>CB-0103</v>
      </c>
      <c r="D7" t="str">
        <f>MID(B8,23,2)</f>
        <v>09</v>
      </c>
      <c r="E7" s="24" t="s">
        <v>507</v>
      </c>
      <c r="F7" s="24" t="s">
        <v>310</v>
      </c>
      <c r="G7" t="str">
        <f>MID(A8,FIND(" ",A8,14)+1,7)</f>
        <v>CB-0103</v>
      </c>
      <c r="H7" t="s">
        <v>307</v>
      </c>
      <c r="I7" t="str">
        <f>VLOOKUP(A2,[1]Hoja1!$B$6:$R$120,17,FALSE)</f>
        <v>12.</v>
      </c>
    </row>
    <row r="8" spans="1:15" ht="21" x14ac:dyDescent="0.25">
      <c r="A8" s="23" t="s">
        <v>309</v>
      </c>
      <c r="B8" s="23" t="s">
        <v>308</v>
      </c>
      <c r="D8" t="str">
        <f>MID(A7,7,150)</f>
        <v>METROVIVIENDA.</v>
      </c>
      <c r="E8" t="s">
        <v>307</v>
      </c>
    </row>
    <row r="9" spans="1:15" x14ac:dyDescent="0.25">
      <c r="A9" s="23" t="s">
        <v>578</v>
      </c>
      <c r="B9" s="23" t="s">
        <v>305</v>
      </c>
    </row>
    <row r="10" spans="1:15" x14ac:dyDescent="0.25">
      <c r="A10" s="21"/>
      <c r="B10" s="22"/>
      <c r="C10" s="21"/>
    </row>
    <row r="11" spans="1:15" ht="15.75" thickBot="1" x14ac:dyDescent="0.3">
      <c r="A11" s="19"/>
      <c r="B11" s="20"/>
      <c r="C11" s="19"/>
    </row>
    <row r="12" spans="1:15" ht="15" customHeight="1" x14ac:dyDescent="0.25">
      <c r="A12" s="18" t="s">
        <v>304</v>
      </c>
      <c r="B12" s="17" t="s">
        <v>303</v>
      </c>
      <c r="C12" s="16" t="s">
        <v>302</v>
      </c>
      <c r="D12" s="15" t="s">
        <v>301</v>
      </c>
      <c r="E12" s="14" t="s">
        <v>300</v>
      </c>
      <c r="F12" s="15" t="s">
        <v>299</v>
      </c>
      <c r="G12" s="15" t="s">
        <v>298</v>
      </c>
      <c r="H12" s="15" t="s">
        <v>297</v>
      </c>
      <c r="I12" s="15" t="s">
        <v>296</v>
      </c>
      <c r="J12" s="14" t="s">
        <v>295</v>
      </c>
      <c r="K12" s="15" t="s">
        <v>294</v>
      </c>
      <c r="L12" s="14" t="s">
        <v>293</v>
      </c>
      <c r="M12" s="13" t="s">
        <v>292</v>
      </c>
      <c r="N12" s="13" t="s">
        <v>291</v>
      </c>
      <c r="O12" s="12" t="s">
        <v>290</v>
      </c>
    </row>
    <row r="13" spans="1:15" x14ac:dyDescent="0.25">
      <c r="A13" s="11" t="s">
        <v>289</v>
      </c>
      <c r="B13" s="10"/>
      <c r="C13" s="9" t="s">
        <v>288</v>
      </c>
      <c r="D13" s="9" t="s">
        <v>287</v>
      </c>
      <c r="E13" s="9" t="s">
        <v>286</v>
      </c>
      <c r="F13" s="9" t="s">
        <v>285</v>
      </c>
      <c r="G13" s="9" t="s">
        <v>284</v>
      </c>
      <c r="H13" s="9" t="s">
        <v>283</v>
      </c>
      <c r="I13" s="9" t="s">
        <v>282</v>
      </c>
      <c r="J13" s="9" t="s">
        <v>281</v>
      </c>
      <c r="K13" s="9" t="s">
        <v>280</v>
      </c>
      <c r="L13" s="9" t="s">
        <v>279</v>
      </c>
      <c r="M13" s="9" t="s">
        <v>278</v>
      </c>
      <c r="N13" s="9" t="s">
        <v>277</v>
      </c>
      <c r="O13" s="8" t="s">
        <v>276</v>
      </c>
    </row>
    <row r="14" spans="1:15" x14ac:dyDescent="0.25">
      <c r="A14" s="4" t="s">
        <v>507</v>
      </c>
      <c r="B14" s="4" t="s">
        <v>275</v>
      </c>
      <c r="C14" s="7" t="s">
        <v>274</v>
      </c>
      <c r="D14" s="7" t="s">
        <v>499</v>
      </c>
      <c r="E14" s="6">
        <v>107871842353</v>
      </c>
      <c r="F14" s="6">
        <v>0</v>
      </c>
      <c r="G14" s="6">
        <v>8522295798</v>
      </c>
      <c r="H14" s="6">
        <v>116394138151</v>
      </c>
      <c r="I14" s="6">
        <v>0</v>
      </c>
      <c r="J14" s="6">
        <v>116394138151</v>
      </c>
      <c r="K14" s="6">
        <v>17752247837</v>
      </c>
      <c r="L14" s="6">
        <v>59207494553</v>
      </c>
      <c r="M14" s="6">
        <v>15965701179</v>
      </c>
      <c r="N14" s="6">
        <v>49969227558</v>
      </c>
      <c r="O14" s="5">
        <v>0.28999999999999998</v>
      </c>
    </row>
    <row r="15" spans="1:15" x14ac:dyDescent="0.25">
      <c r="A15" s="4" t="s">
        <v>507</v>
      </c>
      <c r="B15" s="4" t="s">
        <v>272</v>
      </c>
      <c r="C15" s="7" t="s">
        <v>271</v>
      </c>
      <c r="D15" s="7" t="s">
        <v>497</v>
      </c>
      <c r="E15" s="6">
        <v>10424196483</v>
      </c>
      <c r="F15" s="6">
        <v>0</v>
      </c>
      <c r="G15" s="6">
        <v>401728788</v>
      </c>
      <c r="H15" s="6">
        <v>10825925271</v>
      </c>
      <c r="I15" s="6">
        <v>0</v>
      </c>
      <c r="J15" s="6">
        <v>10825925271</v>
      </c>
      <c r="K15" s="6">
        <v>539466277</v>
      </c>
      <c r="L15" s="6">
        <v>6169023287</v>
      </c>
      <c r="M15" s="6">
        <v>592972984</v>
      </c>
      <c r="N15" s="6">
        <v>4924585096</v>
      </c>
      <c r="O15" s="5">
        <v>0.4</v>
      </c>
    </row>
    <row r="16" spans="1:15" x14ac:dyDescent="0.25">
      <c r="A16" s="4" t="s">
        <v>507</v>
      </c>
      <c r="B16" s="4" t="s">
        <v>269</v>
      </c>
      <c r="C16" s="7" t="s">
        <v>268</v>
      </c>
      <c r="D16" s="7" t="s">
        <v>495</v>
      </c>
      <c r="E16" s="6">
        <v>7887527828</v>
      </c>
      <c r="F16" s="6">
        <v>0</v>
      </c>
      <c r="G16" s="6">
        <v>0</v>
      </c>
      <c r="H16" s="6">
        <v>7887527828</v>
      </c>
      <c r="I16" s="6">
        <v>0</v>
      </c>
      <c r="J16" s="6">
        <v>7887527828</v>
      </c>
      <c r="K16" s="6">
        <v>493782284</v>
      </c>
      <c r="L16" s="6">
        <v>4194622914</v>
      </c>
      <c r="M16" s="6">
        <v>510786813</v>
      </c>
      <c r="N16" s="6">
        <v>3444605147</v>
      </c>
      <c r="O16" s="5">
        <v>0.37</v>
      </c>
    </row>
    <row r="17" spans="1:15" x14ac:dyDescent="0.25">
      <c r="A17" s="4" t="s">
        <v>507</v>
      </c>
      <c r="B17" s="4" t="s">
        <v>266</v>
      </c>
      <c r="C17" s="7" t="s">
        <v>265</v>
      </c>
      <c r="D17" s="7" t="s">
        <v>493</v>
      </c>
      <c r="E17" s="6">
        <v>4761505708</v>
      </c>
      <c r="F17" s="6">
        <v>0</v>
      </c>
      <c r="G17" s="6">
        <v>0</v>
      </c>
      <c r="H17" s="6">
        <v>4761505708</v>
      </c>
      <c r="I17" s="6">
        <v>0</v>
      </c>
      <c r="J17" s="6">
        <v>4761505708</v>
      </c>
      <c r="K17" s="6">
        <v>356188940</v>
      </c>
      <c r="L17" s="6">
        <v>2221445033</v>
      </c>
      <c r="M17" s="6">
        <v>356188940</v>
      </c>
      <c r="N17" s="6">
        <v>2221445033</v>
      </c>
      <c r="O17" s="5">
        <v>0.39</v>
      </c>
    </row>
    <row r="18" spans="1:15" x14ac:dyDescent="0.25">
      <c r="A18" s="4" t="s">
        <v>507</v>
      </c>
      <c r="B18" s="4" t="s">
        <v>263</v>
      </c>
      <c r="C18" s="7" t="s">
        <v>262</v>
      </c>
      <c r="D18" s="7" t="s">
        <v>577</v>
      </c>
      <c r="E18" s="6">
        <v>3038725721</v>
      </c>
      <c r="F18" s="6">
        <v>0</v>
      </c>
      <c r="G18" s="6">
        <v>0</v>
      </c>
      <c r="H18" s="6">
        <v>3038725721</v>
      </c>
      <c r="I18" s="6">
        <v>0</v>
      </c>
      <c r="J18" s="6">
        <v>3038725721</v>
      </c>
      <c r="K18" s="6">
        <v>225666013</v>
      </c>
      <c r="L18" s="6">
        <v>1384680420</v>
      </c>
      <c r="M18" s="6">
        <v>225666013</v>
      </c>
      <c r="N18" s="6">
        <v>1384680420</v>
      </c>
      <c r="O18" s="5">
        <v>0.38</v>
      </c>
    </row>
    <row r="19" spans="1:15" x14ac:dyDescent="0.25">
      <c r="A19" s="4" t="s">
        <v>507</v>
      </c>
      <c r="B19" s="4" t="s">
        <v>260</v>
      </c>
      <c r="C19" s="7" t="s">
        <v>259</v>
      </c>
      <c r="D19" s="7" t="s">
        <v>258</v>
      </c>
      <c r="E19" s="6">
        <v>232576861</v>
      </c>
      <c r="F19" s="6">
        <v>0</v>
      </c>
      <c r="G19" s="6">
        <v>0</v>
      </c>
      <c r="H19" s="6">
        <v>232576861</v>
      </c>
      <c r="I19" s="6">
        <v>0</v>
      </c>
      <c r="J19" s="6">
        <v>232576861</v>
      </c>
      <c r="K19" s="6">
        <v>27392935</v>
      </c>
      <c r="L19" s="6">
        <v>177489443</v>
      </c>
      <c r="M19" s="6">
        <v>27392935</v>
      </c>
      <c r="N19" s="6">
        <v>177489443</v>
      </c>
      <c r="O19" s="5">
        <v>0.65</v>
      </c>
    </row>
    <row r="20" spans="1:15" x14ac:dyDescent="0.25">
      <c r="A20" s="4" t="s">
        <v>507</v>
      </c>
      <c r="B20" s="4" t="s">
        <v>257</v>
      </c>
      <c r="C20" s="7" t="s">
        <v>256</v>
      </c>
      <c r="D20" s="7" t="s">
        <v>576</v>
      </c>
      <c r="E20" s="6">
        <v>117244348</v>
      </c>
      <c r="F20" s="6">
        <v>0</v>
      </c>
      <c r="G20" s="6">
        <v>0</v>
      </c>
      <c r="H20" s="6">
        <v>117244348</v>
      </c>
      <c r="I20" s="6">
        <v>0</v>
      </c>
      <c r="J20" s="6">
        <v>117244348</v>
      </c>
      <c r="K20" s="6">
        <v>1448163</v>
      </c>
      <c r="L20" s="6">
        <v>8519310</v>
      </c>
      <c r="M20" s="6">
        <v>1448163</v>
      </c>
      <c r="N20" s="6">
        <v>8519310</v>
      </c>
      <c r="O20" s="5">
        <v>0.06</v>
      </c>
    </row>
    <row r="21" spans="1:15" x14ac:dyDescent="0.25">
      <c r="A21" s="4" t="s">
        <v>507</v>
      </c>
      <c r="B21" s="4" t="s">
        <v>254</v>
      </c>
      <c r="C21" s="7" t="s">
        <v>253</v>
      </c>
      <c r="D21" s="7" t="s">
        <v>252</v>
      </c>
      <c r="E21" s="6">
        <v>3205440</v>
      </c>
      <c r="F21" s="6">
        <v>0</v>
      </c>
      <c r="G21" s="6">
        <v>0</v>
      </c>
      <c r="H21" s="6">
        <v>3205440</v>
      </c>
      <c r="I21" s="6">
        <v>0</v>
      </c>
      <c r="J21" s="6">
        <v>3205440</v>
      </c>
      <c r="K21" s="6">
        <v>0</v>
      </c>
      <c r="L21" s="6">
        <v>3204199</v>
      </c>
      <c r="M21" s="6">
        <v>0</v>
      </c>
      <c r="N21" s="6">
        <v>3204199</v>
      </c>
      <c r="O21" s="5">
        <v>1</v>
      </c>
    </row>
    <row r="22" spans="1:15" x14ac:dyDescent="0.25">
      <c r="A22" s="4" t="s">
        <v>507</v>
      </c>
      <c r="B22" s="4" t="s">
        <v>251</v>
      </c>
      <c r="C22" s="7" t="s">
        <v>250</v>
      </c>
      <c r="D22" s="7" t="s">
        <v>249</v>
      </c>
      <c r="E22" s="6">
        <v>2250612</v>
      </c>
      <c r="F22" s="6">
        <v>0</v>
      </c>
      <c r="G22" s="6">
        <v>0</v>
      </c>
      <c r="H22" s="6">
        <v>2250612</v>
      </c>
      <c r="I22" s="6">
        <v>0</v>
      </c>
      <c r="J22" s="6">
        <v>2250612</v>
      </c>
      <c r="K22" s="6">
        <v>0</v>
      </c>
      <c r="L22" s="6">
        <v>2081340</v>
      </c>
      <c r="M22" s="6">
        <v>0</v>
      </c>
      <c r="N22" s="6">
        <v>2081340</v>
      </c>
      <c r="O22" s="5">
        <v>0.92</v>
      </c>
    </row>
    <row r="23" spans="1:15" x14ac:dyDescent="0.25">
      <c r="A23" s="4" t="s">
        <v>507</v>
      </c>
      <c r="B23" s="4" t="s">
        <v>248</v>
      </c>
      <c r="C23" s="7" t="s">
        <v>247</v>
      </c>
      <c r="D23" s="7" t="s">
        <v>575</v>
      </c>
      <c r="E23" s="6">
        <v>96174716</v>
      </c>
      <c r="F23" s="6">
        <v>0</v>
      </c>
      <c r="G23" s="6">
        <v>0</v>
      </c>
      <c r="H23" s="6">
        <v>96174716</v>
      </c>
      <c r="I23" s="6">
        <v>0</v>
      </c>
      <c r="J23" s="6">
        <v>96174716</v>
      </c>
      <c r="K23" s="6">
        <v>21011124</v>
      </c>
      <c r="L23" s="6">
        <v>60542336</v>
      </c>
      <c r="M23" s="6">
        <v>21011124</v>
      </c>
      <c r="N23" s="6">
        <v>60542336</v>
      </c>
      <c r="O23" s="5">
        <v>0.41</v>
      </c>
    </row>
    <row r="24" spans="1:15" x14ac:dyDescent="0.25">
      <c r="A24" s="4" t="s">
        <v>507</v>
      </c>
      <c r="B24" s="4" t="s">
        <v>486</v>
      </c>
      <c r="C24" s="7" t="s">
        <v>574</v>
      </c>
      <c r="D24" s="7" t="s">
        <v>573</v>
      </c>
      <c r="E24" s="6">
        <v>223684165</v>
      </c>
      <c r="F24" s="6">
        <v>0</v>
      </c>
      <c r="G24" s="6">
        <v>0</v>
      </c>
      <c r="H24" s="6">
        <v>223684165</v>
      </c>
      <c r="I24" s="6">
        <v>0</v>
      </c>
      <c r="J24" s="6">
        <v>223684165</v>
      </c>
      <c r="K24" s="6">
        <v>6676028</v>
      </c>
      <c r="L24" s="6">
        <v>127598966</v>
      </c>
      <c r="M24" s="6">
        <v>6676028</v>
      </c>
      <c r="N24" s="6">
        <v>127598966</v>
      </c>
      <c r="O24" s="5">
        <v>0.54</v>
      </c>
    </row>
    <row r="25" spans="1:15" x14ac:dyDescent="0.25">
      <c r="A25" s="4" t="s">
        <v>507</v>
      </c>
      <c r="B25" s="4" t="s">
        <v>242</v>
      </c>
      <c r="C25" s="7" t="s">
        <v>241</v>
      </c>
      <c r="D25" s="7" t="s">
        <v>240</v>
      </c>
      <c r="E25" s="6">
        <v>336721509</v>
      </c>
      <c r="F25" s="6">
        <v>0</v>
      </c>
      <c r="G25" s="6">
        <v>0</v>
      </c>
      <c r="H25" s="6">
        <v>336721509</v>
      </c>
      <c r="I25" s="6">
        <v>0</v>
      </c>
      <c r="J25" s="6">
        <v>336721509</v>
      </c>
      <c r="K25" s="6">
        <v>638944</v>
      </c>
      <c r="L25" s="6">
        <v>12452780</v>
      </c>
      <c r="M25" s="6">
        <v>638944</v>
      </c>
      <c r="N25" s="6">
        <v>12452780</v>
      </c>
      <c r="O25" s="5">
        <v>0.04</v>
      </c>
    </row>
    <row r="26" spans="1:15" x14ac:dyDescent="0.25">
      <c r="A26" s="4" t="s">
        <v>507</v>
      </c>
      <c r="B26" s="4" t="s">
        <v>239</v>
      </c>
      <c r="C26" s="7" t="s">
        <v>238</v>
      </c>
      <c r="D26" s="7" t="s">
        <v>237</v>
      </c>
      <c r="E26" s="6">
        <v>161626318</v>
      </c>
      <c r="F26" s="6">
        <v>0</v>
      </c>
      <c r="G26" s="6">
        <v>0</v>
      </c>
      <c r="H26" s="6">
        <v>161626318</v>
      </c>
      <c r="I26" s="6">
        <v>0</v>
      </c>
      <c r="J26" s="6">
        <v>161626318</v>
      </c>
      <c r="K26" s="6">
        <v>11472220</v>
      </c>
      <c r="L26" s="6">
        <v>70117056</v>
      </c>
      <c r="M26" s="6">
        <v>11472220</v>
      </c>
      <c r="N26" s="6">
        <v>70117056</v>
      </c>
      <c r="O26" s="5">
        <v>0.36</v>
      </c>
    </row>
    <row r="27" spans="1:15" x14ac:dyDescent="0.25">
      <c r="A27" s="4" t="s">
        <v>507</v>
      </c>
      <c r="B27" s="4" t="s">
        <v>236</v>
      </c>
      <c r="C27" s="7" t="s">
        <v>235</v>
      </c>
      <c r="D27" s="7" t="s">
        <v>234</v>
      </c>
      <c r="E27" s="6">
        <v>282414208</v>
      </c>
      <c r="F27" s="6">
        <v>0</v>
      </c>
      <c r="G27" s="6">
        <v>0</v>
      </c>
      <c r="H27" s="6">
        <v>282414208</v>
      </c>
      <c r="I27" s="6">
        <v>0</v>
      </c>
      <c r="J27" s="6">
        <v>282414208</v>
      </c>
      <c r="K27" s="6">
        <v>31290779</v>
      </c>
      <c r="L27" s="6">
        <v>204142858</v>
      </c>
      <c r="M27" s="6">
        <v>31290779</v>
      </c>
      <c r="N27" s="6">
        <v>204142858</v>
      </c>
      <c r="O27" s="5">
        <v>0.61</v>
      </c>
    </row>
    <row r="28" spans="1:15" x14ac:dyDescent="0.25">
      <c r="A28" s="4" t="s">
        <v>507</v>
      </c>
      <c r="B28" s="4" t="s">
        <v>233</v>
      </c>
      <c r="C28" s="7" t="s">
        <v>232</v>
      </c>
      <c r="D28" s="7" t="s">
        <v>231</v>
      </c>
      <c r="E28" s="6">
        <v>16881810</v>
      </c>
      <c r="F28" s="6">
        <v>0</v>
      </c>
      <c r="G28" s="6">
        <v>0</v>
      </c>
      <c r="H28" s="6">
        <v>16881810</v>
      </c>
      <c r="I28" s="6">
        <v>0</v>
      </c>
      <c r="J28" s="6">
        <v>16881810</v>
      </c>
      <c r="K28" s="6">
        <v>994106</v>
      </c>
      <c r="L28" s="6">
        <v>6081777</v>
      </c>
      <c r="M28" s="6">
        <v>994106</v>
      </c>
      <c r="N28" s="6">
        <v>6081777</v>
      </c>
      <c r="O28" s="5">
        <v>0.3</v>
      </c>
    </row>
    <row r="29" spans="1:15" x14ac:dyDescent="0.25">
      <c r="A29" s="4" t="s">
        <v>507</v>
      </c>
      <c r="B29" s="4" t="s">
        <v>230</v>
      </c>
      <c r="C29" s="7" t="s">
        <v>229</v>
      </c>
      <c r="D29" s="7" t="s">
        <v>228</v>
      </c>
      <c r="E29" s="6">
        <v>100000000</v>
      </c>
      <c r="F29" s="6">
        <v>0</v>
      </c>
      <c r="G29" s="6">
        <v>0</v>
      </c>
      <c r="H29" s="6">
        <v>100000000</v>
      </c>
      <c r="I29" s="6">
        <v>0</v>
      </c>
      <c r="J29" s="6">
        <v>100000000</v>
      </c>
      <c r="K29" s="6">
        <v>1591674</v>
      </c>
      <c r="L29" s="6">
        <v>31183789</v>
      </c>
      <c r="M29" s="6">
        <v>1591674</v>
      </c>
      <c r="N29" s="6">
        <v>31183789</v>
      </c>
      <c r="O29" s="5">
        <v>0.3</v>
      </c>
    </row>
    <row r="30" spans="1:15" x14ac:dyDescent="0.25">
      <c r="A30" s="4" t="s">
        <v>507</v>
      </c>
      <c r="B30" s="4" t="s">
        <v>224</v>
      </c>
      <c r="C30" s="7" t="s">
        <v>223</v>
      </c>
      <c r="D30" s="7" t="s">
        <v>572</v>
      </c>
      <c r="E30" s="6">
        <v>150000000</v>
      </c>
      <c r="F30" s="6">
        <v>0</v>
      </c>
      <c r="G30" s="6">
        <v>0</v>
      </c>
      <c r="H30" s="6">
        <v>150000000</v>
      </c>
      <c r="I30" s="6">
        <v>0</v>
      </c>
      <c r="J30" s="6">
        <v>150000000</v>
      </c>
      <c r="K30" s="6">
        <v>28006954</v>
      </c>
      <c r="L30" s="6">
        <v>133350759</v>
      </c>
      <c r="M30" s="6">
        <v>28006954</v>
      </c>
      <c r="N30" s="6">
        <v>133350759</v>
      </c>
      <c r="O30" s="5">
        <v>0.7</v>
      </c>
    </row>
    <row r="31" spans="1:15" x14ac:dyDescent="0.25">
      <c r="A31" s="4" t="s">
        <v>507</v>
      </c>
      <c r="B31" s="4" t="s">
        <v>221</v>
      </c>
      <c r="C31" s="7" t="s">
        <v>220</v>
      </c>
      <c r="D31" s="7" t="s">
        <v>470</v>
      </c>
      <c r="E31" s="6">
        <v>1846834237</v>
      </c>
      <c r="F31" s="6">
        <v>0</v>
      </c>
      <c r="G31" s="6">
        <v>0</v>
      </c>
      <c r="H31" s="6">
        <v>1846834237</v>
      </c>
      <c r="I31" s="6">
        <v>0</v>
      </c>
      <c r="J31" s="6">
        <v>1846834237</v>
      </c>
      <c r="K31" s="6">
        <v>75823140</v>
      </c>
      <c r="L31" s="6">
        <v>1446838436</v>
      </c>
      <c r="M31" s="6">
        <v>92827669</v>
      </c>
      <c r="N31" s="6">
        <v>696820669</v>
      </c>
      <c r="O31" s="5">
        <v>0.33</v>
      </c>
    </row>
    <row r="32" spans="1:15" x14ac:dyDescent="0.25">
      <c r="A32" s="4" t="s">
        <v>507</v>
      </c>
      <c r="B32" s="4" t="s">
        <v>218</v>
      </c>
      <c r="C32" s="7" t="s">
        <v>217</v>
      </c>
      <c r="D32" s="7" t="s">
        <v>216</v>
      </c>
      <c r="E32" s="6">
        <v>1489082115</v>
      </c>
      <c r="F32" s="6">
        <v>0</v>
      </c>
      <c r="G32" s="6">
        <v>0</v>
      </c>
      <c r="H32" s="6">
        <v>1489082115</v>
      </c>
      <c r="I32" s="6">
        <v>0</v>
      </c>
      <c r="J32" s="6">
        <v>1489082115</v>
      </c>
      <c r="K32" s="6">
        <v>74293744</v>
      </c>
      <c r="L32" s="6">
        <v>1174393207</v>
      </c>
      <c r="M32" s="6">
        <v>70486512</v>
      </c>
      <c r="N32" s="6">
        <v>553861154</v>
      </c>
      <c r="O32" s="5">
        <v>0.32</v>
      </c>
    </row>
    <row r="33" spans="1:15" x14ac:dyDescent="0.25">
      <c r="A33" s="4" t="s">
        <v>507</v>
      </c>
      <c r="B33" s="4" t="s">
        <v>468</v>
      </c>
      <c r="C33" s="7" t="s">
        <v>571</v>
      </c>
      <c r="D33" s="7" t="s">
        <v>570</v>
      </c>
      <c r="E33" s="6">
        <v>343192122</v>
      </c>
      <c r="F33" s="6">
        <v>0</v>
      </c>
      <c r="G33" s="6">
        <v>0</v>
      </c>
      <c r="H33" s="6">
        <v>343192122</v>
      </c>
      <c r="I33" s="6">
        <v>0</v>
      </c>
      <c r="J33" s="6">
        <v>343192122</v>
      </c>
      <c r="K33" s="6">
        <v>0</v>
      </c>
      <c r="L33" s="6">
        <v>264424729</v>
      </c>
      <c r="M33" s="6">
        <v>20811761</v>
      </c>
      <c r="N33" s="6">
        <v>134939015</v>
      </c>
      <c r="O33" s="5">
        <v>0.33</v>
      </c>
    </row>
    <row r="34" spans="1:15" x14ac:dyDescent="0.25">
      <c r="A34" s="4" t="s">
        <v>507</v>
      </c>
      <c r="B34" s="4" t="s">
        <v>215</v>
      </c>
      <c r="C34" s="7" t="s">
        <v>214</v>
      </c>
      <c r="D34" s="7" t="s">
        <v>569</v>
      </c>
      <c r="E34" s="6">
        <v>14560000</v>
      </c>
      <c r="F34" s="6">
        <v>0</v>
      </c>
      <c r="G34" s="6">
        <v>0</v>
      </c>
      <c r="H34" s="6">
        <v>14560000</v>
      </c>
      <c r="I34" s="6">
        <v>0</v>
      </c>
      <c r="J34" s="6">
        <v>14560000</v>
      </c>
      <c r="K34" s="6">
        <v>1529396</v>
      </c>
      <c r="L34" s="6">
        <v>8020500</v>
      </c>
      <c r="M34" s="6">
        <v>1529396</v>
      </c>
      <c r="N34" s="6">
        <v>8020500</v>
      </c>
      <c r="O34" s="5">
        <v>0.45</v>
      </c>
    </row>
    <row r="35" spans="1:15" x14ac:dyDescent="0.25">
      <c r="A35" s="4" t="s">
        <v>507</v>
      </c>
      <c r="B35" s="4" t="s">
        <v>568</v>
      </c>
      <c r="C35" s="7" t="s">
        <v>567</v>
      </c>
      <c r="D35" s="7" t="s">
        <v>566</v>
      </c>
      <c r="E35" s="6">
        <v>14560000</v>
      </c>
      <c r="F35" s="6">
        <v>0</v>
      </c>
      <c r="G35" s="6">
        <v>0</v>
      </c>
      <c r="H35" s="6">
        <v>14560000</v>
      </c>
      <c r="I35" s="6">
        <v>0</v>
      </c>
      <c r="J35" s="6">
        <v>14560000</v>
      </c>
      <c r="K35" s="6">
        <v>1529396</v>
      </c>
      <c r="L35" s="6">
        <v>8020500</v>
      </c>
      <c r="M35" s="6">
        <v>1529396</v>
      </c>
      <c r="N35" s="6">
        <v>8020500</v>
      </c>
      <c r="O35" s="5">
        <v>0.45</v>
      </c>
    </row>
    <row r="36" spans="1:15" x14ac:dyDescent="0.25">
      <c r="A36" s="4" t="s">
        <v>507</v>
      </c>
      <c r="B36" s="4" t="s">
        <v>212</v>
      </c>
      <c r="C36" s="7" t="s">
        <v>211</v>
      </c>
      <c r="D36" s="7" t="s">
        <v>462</v>
      </c>
      <c r="E36" s="6">
        <v>1279187883</v>
      </c>
      <c r="F36" s="6">
        <v>0</v>
      </c>
      <c r="G36" s="6">
        <v>0</v>
      </c>
      <c r="H36" s="6">
        <v>1279187883</v>
      </c>
      <c r="I36" s="6">
        <v>0</v>
      </c>
      <c r="J36" s="6">
        <v>1279187883</v>
      </c>
      <c r="K36" s="6">
        <v>61770204</v>
      </c>
      <c r="L36" s="6">
        <v>526339445</v>
      </c>
      <c r="M36" s="6">
        <v>61770204</v>
      </c>
      <c r="N36" s="6">
        <v>526339445</v>
      </c>
      <c r="O36" s="5">
        <v>0.36</v>
      </c>
    </row>
    <row r="37" spans="1:15" x14ac:dyDescent="0.25">
      <c r="A37" s="4" t="s">
        <v>507</v>
      </c>
      <c r="B37" s="4" t="s">
        <v>209</v>
      </c>
      <c r="C37" s="7" t="s">
        <v>208</v>
      </c>
      <c r="D37" s="7" t="s">
        <v>565</v>
      </c>
      <c r="E37" s="6">
        <v>734538360</v>
      </c>
      <c r="F37" s="6">
        <v>0</v>
      </c>
      <c r="G37" s="6">
        <v>0</v>
      </c>
      <c r="H37" s="6">
        <v>734538360</v>
      </c>
      <c r="I37" s="6">
        <v>0</v>
      </c>
      <c r="J37" s="6">
        <v>734538360</v>
      </c>
      <c r="K37" s="6">
        <v>34476213</v>
      </c>
      <c r="L37" s="6">
        <v>315654698</v>
      </c>
      <c r="M37" s="6">
        <v>34476213</v>
      </c>
      <c r="N37" s="6">
        <v>315654698</v>
      </c>
      <c r="O37" s="5">
        <v>0.38</v>
      </c>
    </row>
    <row r="38" spans="1:15" x14ac:dyDescent="0.25">
      <c r="A38" s="4" t="s">
        <v>507</v>
      </c>
      <c r="B38" s="4" t="s">
        <v>206</v>
      </c>
      <c r="C38" s="7" t="s">
        <v>205</v>
      </c>
      <c r="D38" s="7" t="s">
        <v>564</v>
      </c>
      <c r="E38" s="6">
        <v>60000000</v>
      </c>
      <c r="F38" s="6">
        <v>0</v>
      </c>
      <c r="G38" s="6">
        <v>0</v>
      </c>
      <c r="H38" s="6">
        <v>60000000</v>
      </c>
      <c r="I38" s="6">
        <v>0</v>
      </c>
      <c r="J38" s="6">
        <v>60000000</v>
      </c>
      <c r="K38" s="6">
        <v>105813</v>
      </c>
      <c r="L38" s="6">
        <v>13739114</v>
      </c>
      <c r="M38" s="6">
        <v>105813</v>
      </c>
      <c r="N38" s="6">
        <v>13739114</v>
      </c>
      <c r="O38" s="5">
        <v>0.23</v>
      </c>
    </row>
    <row r="39" spans="1:15" x14ac:dyDescent="0.25">
      <c r="A39" s="4" t="s">
        <v>507</v>
      </c>
      <c r="B39" s="4" t="s">
        <v>203</v>
      </c>
      <c r="C39" s="7" t="s">
        <v>202</v>
      </c>
      <c r="D39" s="7" t="s">
        <v>201</v>
      </c>
      <c r="E39" s="6">
        <v>366000000</v>
      </c>
      <c r="F39" s="6">
        <v>0</v>
      </c>
      <c r="G39" s="6">
        <v>0</v>
      </c>
      <c r="H39" s="6">
        <v>366000000</v>
      </c>
      <c r="I39" s="6">
        <v>0</v>
      </c>
      <c r="J39" s="6">
        <v>366000000</v>
      </c>
      <c r="K39" s="6">
        <v>14325100</v>
      </c>
      <c r="L39" s="6">
        <v>143988700</v>
      </c>
      <c r="M39" s="6">
        <v>14325100</v>
      </c>
      <c r="N39" s="6">
        <v>143988700</v>
      </c>
      <c r="O39" s="5">
        <v>0.35</v>
      </c>
    </row>
    <row r="40" spans="1:15" x14ac:dyDescent="0.25">
      <c r="A40" s="4" t="s">
        <v>507</v>
      </c>
      <c r="B40" s="4" t="s">
        <v>200</v>
      </c>
      <c r="C40" s="7" t="s">
        <v>199</v>
      </c>
      <c r="D40" s="7" t="s">
        <v>198</v>
      </c>
      <c r="E40" s="6">
        <v>141675210</v>
      </c>
      <c r="F40" s="6">
        <v>0</v>
      </c>
      <c r="G40" s="6">
        <v>0</v>
      </c>
      <c r="H40" s="6">
        <v>141675210</v>
      </c>
      <c r="I40" s="6">
        <v>0</v>
      </c>
      <c r="J40" s="6">
        <v>141675210</v>
      </c>
      <c r="K40" s="6">
        <v>11364700</v>
      </c>
      <c r="L40" s="6">
        <v>79828284</v>
      </c>
      <c r="M40" s="6">
        <v>11364700</v>
      </c>
      <c r="N40" s="6">
        <v>79828284</v>
      </c>
      <c r="O40" s="5">
        <v>0.48</v>
      </c>
    </row>
    <row r="41" spans="1:15" x14ac:dyDescent="0.25">
      <c r="A41" s="4" t="s">
        <v>507</v>
      </c>
      <c r="B41" s="4" t="s">
        <v>197</v>
      </c>
      <c r="C41" s="7" t="s">
        <v>196</v>
      </c>
      <c r="D41" s="7" t="s">
        <v>563</v>
      </c>
      <c r="E41" s="6">
        <v>166863150</v>
      </c>
      <c r="F41" s="6">
        <v>0</v>
      </c>
      <c r="G41" s="6">
        <v>0</v>
      </c>
      <c r="H41" s="6">
        <v>166863150</v>
      </c>
      <c r="I41" s="6">
        <v>0</v>
      </c>
      <c r="J41" s="6">
        <v>166863150</v>
      </c>
      <c r="K41" s="6">
        <v>8680600</v>
      </c>
      <c r="L41" s="6">
        <v>78098600</v>
      </c>
      <c r="M41" s="6">
        <v>8680600</v>
      </c>
      <c r="N41" s="6">
        <v>78098600</v>
      </c>
      <c r="O41" s="5">
        <v>0.42</v>
      </c>
    </row>
    <row r="42" spans="1:15" x14ac:dyDescent="0.25">
      <c r="A42" s="4" t="s">
        <v>507</v>
      </c>
      <c r="B42" s="4" t="s">
        <v>194</v>
      </c>
      <c r="C42" s="7" t="s">
        <v>193</v>
      </c>
      <c r="D42" s="7" t="s">
        <v>562</v>
      </c>
      <c r="E42" s="6">
        <v>544649523</v>
      </c>
      <c r="F42" s="6">
        <v>0</v>
      </c>
      <c r="G42" s="6">
        <v>0</v>
      </c>
      <c r="H42" s="6">
        <v>544649523</v>
      </c>
      <c r="I42" s="6">
        <v>0</v>
      </c>
      <c r="J42" s="6">
        <v>544649523</v>
      </c>
      <c r="K42" s="6">
        <v>27293991</v>
      </c>
      <c r="L42" s="6">
        <v>210684747</v>
      </c>
      <c r="M42" s="6">
        <v>27293991</v>
      </c>
      <c r="N42" s="6">
        <v>210684747</v>
      </c>
      <c r="O42" s="5">
        <v>0.34</v>
      </c>
    </row>
    <row r="43" spans="1:15" x14ac:dyDescent="0.25">
      <c r="A43" s="4" t="s">
        <v>507</v>
      </c>
      <c r="B43" s="4" t="s">
        <v>191</v>
      </c>
      <c r="C43" s="7" t="s">
        <v>190</v>
      </c>
      <c r="D43" s="7" t="s">
        <v>561</v>
      </c>
      <c r="E43" s="6">
        <v>349467336</v>
      </c>
      <c r="F43" s="6">
        <v>0</v>
      </c>
      <c r="G43" s="6">
        <v>0</v>
      </c>
      <c r="H43" s="6">
        <v>349467336</v>
      </c>
      <c r="I43" s="6">
        <v>0</v>
      </c>
      <c r="J43" s="6">
        <v>349467336</v>
      </c>
      <c r="K43" s="6">
        <v>8329564</v>
      </c>
      <c r="L43" s="6">
        <v>78188133</v>
      </c>
      <c r="M43" s="6">
        <v>8329564</v>
      </c>
      <c r="N43" s="6">
        <v>78188133</v>
      </c>
      <c r="O43" s="5">
        <v>0.2</v>
      </c>
    </row>
    <row r="44" spans="1:15" x14ac:dyDescent="0.25">
      <c r="A44" s="4" t="s">
        <v>507</v>
      </c>
      <c r="B44" s="4" t="s">
        <v>188</v>
      </c>
      <c r="C44" s="7" t="s">
        <v>187</v>
      </c>
      <c r="D44" s="7" t="s">
        <v>186</v>
      </c>
      <c r="E44" s="6">
        <v>83249427</v>
      </c>
      <c r="F44" s="6">
        <v>0</v>
      </c>
      <c r="G44" s="6">
        <v>0</v>
      </c>
      <c r="H44" s="6">
        <v>83249427</v>
      </c>
      <c r="I44" s="6">
        <v>0</v>
      </c>
      <c r="J44" s="6">
        <v>83249427</v>
      </c>
      <c r="K44" s="6">
        <v>9958600</v>
      </c>
      <c r="L44" s="6">
        <v>64875400</v>
      </c>
      <c r="M44" s="6">
        <v>9958600</v>
      </c>
      <c r="N44" s="6">
        <v>64875400</v>
      </c>
      <c r="O44" s="5">
        <v>0.66</v>
      </c>
    </row>
    <row r="45" spans="1:15" x14ac:dyDescent="0.25">
      <c r="A45" s="4" t="s">
        <v>507</v>
      </c>
      <c r="B45" s="4" t="s">
        <v>185</v>
      </c>
      <c r="C45" s="7" t="s">
        <v>184</v>
      </c>
      <c r="D45" s="7" t="s">
        <v>183</v>
      </c>
      <c r="E45" s="6">
        <v>19542350</v>
      </c>
      <c r="F45" s="6">
        <v>0</v>
      </c>
      <c r="G45" s="6">
        <v>0</v>
      </c>
      <c r="H45" s="6">
        <v>19542350</v>
      </c>
      <c r="I45" s="6">
        <v>0</v>
      </c>
      <c r="J45" s="6">
        <v>19542350</v>
      </c>
      <c r="K45" s="6">
        <v>1013727</v>
      </c>
      <c r="L45" s="6">
        <v>8677914</v>
      </c>
      <c r="M45" s="6">
        <v>1013727</v>
      </c>
      <c r="N45" s="6">
        <v>8677914</v>
      </c>
      <c r="O45" s="5">
        <v>0.39</v>
      </c>
    </row>
    <row r="46" spans="1:15" x14ac:dyDescent="0.25">
      <c r="A46" s="4" t="s">
        <v>507</v>
      </c>
      <c r="B46" s="4" t="s">
        <v>182</v>
      </c>
      <c r="C46" s="7" t="s">
        <v>181</v>
      </c>
      <c r="D46" s="7" t="s">
        <v>180</v>
      </c>
      <c r="E46" s="6">
        <v>55434245</v>
      </c>
      <c r="F46" s="6">
        <v>0</v>
      </c>
      <c r="G46" s="6">
        <v>0</v>
      </c>
      <c r="H46" s="6">
        <v>55434245</v>
      </c>
      <c r="I46" s="6">
        <v>0</v>
      </c>
      <c r="J46" s="6">
        <v>55434245</v>
      </c>
      <c r="K46" s="6">
        <v>4795300</v>
      </c>
      <c r="L46" s="6">
        <v>35365000</v>
      </c>
      <c r="M46" s="6">
        <v>4795300</v>
      </c>
      <c r="N46" s="6">
        <v>35365000</v>
      </c>
      <c r="O46" s="5">
        <v>0.55000000000000004</v>
      </c>
    </row>
    <row r="47" spans="1:15" x14ac:dyDescent="0.25">
      <c r="A47" s="4" t="s">
        <v>507</v>
      </c>
      <c r="B47" s="4" t="s">
        <v>179</v>
      </c>
      <c r="C47" s="7" t="s">
        <v>178</v>
      </c>
      <c r="D47" s="7" t="s">
        <v>177</v>
      </c>
      <c r="E47" s="6">
        <v>36956165</v>
      </c>
      <c r="F47" s="6">
        <v>0</v>
      </c>
      <c r="G47" s="6">
        <v>0</v>
      </c>
      <c r="H47" s="6">
        <v>36956165</v>
      </c>
      <c r="I47" s="6">
        <v>0</v>
      </c>
      <c r="J47" s="6">
        <v>36956165</v>
      </c>
      <c r="K47" s="6">
        <v>3196800</v>
      </c>
      <c r="L47" s="6">
        <v>23578300</v>
      </c>
      <c r="M47" s="6">
        <v>3196800</v>
      </c>
      <c r="N47" s="6">
        <v>23578300</v>
      </c>
      <c r="O47" s="5">
        <v>0.55000000000000004</v>
      </c>
    </row>
    <row r="48" spans="1:15" x14ac:dyDescent="0.25">
      <c r="A48" s="4" t="s">
        <v>507</v>
      </c>
      <c r="B48" s="4" t="s">
        <v>176</v>
      </c>
      <c r="C48" s="7" t="s">
        <v>175</v>
      </c>
      <c r="D48" s="7" t="s">
        <v>440</v>
      </c>
      <c r="E48" s="6">
        <v>1935870000</v>
      </c>
      <c r="F48" s="6">
        <v>0</v>
      </c>
      <c r="G48" s="6">
        <v>0</v>
      </c>
      <c r="H48" s="6">
        <v>1935870000</v>
      </c>
      <c r="I48" s="6">
        <v>0</v>
      </c>
      <c r="J48" s="6">
        <v>1935870000</v>
      </c>
      <c r="K48" s="6">
        <v>45683993</v>
      </c>
      <c r="L48" s="6">
        <v>1017255085</v>
      </c>
      <c r="M48" s="6">
        <v>43904222</v>
      </c>
      <c r="N48" s="6">
        <v>775265504</v>
      </c>
      <c r="O48" s="5">
        <v>0.38</v>
      </c>
    </row>
    <row r="49" spans="1:15" x14ac:dyDescent="0.25">
      <c r="A49" s="4" t="s">
        <v>507</v>
      </c>
      <c r="B49" s="4" t="s">
        <v>173</v>
      </c>
      <c r="C49" s="7" t="s">
        <v>172</v>
      </c>
      <c r="D49" s="7" t="s">
        <v>560</v>
      </c>
      <c r="E49" s="6">
        <v>300840000</v>
      </c>
      <c r="F49" s="6">
        <v>0</v>
      </c>
      <c r="G49" s="6">
        <v>0</v>
      </c>
      <c r="H49" s="6">
        <v>300840000</v>
      </c>
      <c r="I49" s="6">
        <v>0</v>
      </c>
      <c r="J49" s="6">
        <v>300840000</v>
      </c>
      <c r="K49" s="6">
        <v>180400</v>
      </c>
      <c r="L49" s="6">
        <v>16006006</v>
      </c>
      <c r="M49" s="6">
        <v>180400</v>
      </c>
      <c r="N49" s="6">
        <v>13006006</v>
      </c>
      <c r="O49" s="5">
        <v>0.04</v>
      </c>
    </row>
    <row r="50" spans="1:15" x14ac:dyDescent="0.25">
      <c r="A50" s="4" t="s">
        <v>507</v>
      </c>
      <c r="B50" s="4" t="s">
        <v>170</v>
      </c>
      <c r="C50" s="7" t="s">
        <v>169</v>
      </c>
      <c r="D50" s="7" t="s">
        <v>168</v>
      </c>
      <c r="E50" s="6">
        <v>10400000</v>
      </c>
      <c r="F50" s="6">
        <v>0</v>
      </c>
      <c r="G50" s="6">
        <v>0</v>
      </c>
      <c r="H50" s="6">
        <v>10400000</v>
      </c>
      <c r="I50" s="6">
        <v>0</v>
      </c>
      <c r="J50" s="6">
        <v>10400000</v>
      </c>
      <c r="K50" s="6">
        <v>0</v>
      </c>
      <c r="L50" s="6">
        <v>8857605</v>
      </c>
      <c r="M50" s="6">
        <v>0</v>
      </c>
      <c r="N50" s="6">
        <v>8857605</v>
      </c>
      <c r="O50" s="5">
        <v>0.85</v>
      </c>
    </row>
    <row r="51" spans="1:15" x14ac:dyDescent="0.25">
      <c r="A51" s="4" t="s">
        <v>507</v>
      </c>
      <c r="B51" s="4" t="s">
        <v>167</v>
      </c>
      <c r="C51" s="7" t="s">
        <v>166</v>
      </c>
      <c r="D51" s="7" t="s">
        <v>165</v>
      </c>
      <c r="E51" s="6">
        <v>129000000</v>
      </c>
      <c r="F51" s="6">
        <v>0</v>
      </c>
      <c r="G51" s="6">
        <v>0</v>
      </c>
      <c r="H51" s="6">
        <v>129000000</v>
      </c>
      <c r="I51" s="6">
        <v>0</v>
      </c>
      <c r="J51" s="6">
        <v>129000000</v>
      </c>
      <c r="K51" s="6">
        <v>180400</v>
      </c>
      <c r="L51" s="6">
        <v>3661201</v>
      </c>
      <c r="M51" s="6">
        <v>180400</v>
      </c>
      <c r="N51" s="6">
        <v>3661201</v>
      </c>
      <c r="O51" s="5">
        <v>0.03</v>
      </c>
    </row>
    <row r="52" spans="1:15" x14ac:dyDescent="0.25">
      <c r="A52" s="4" t="s">
        <v>507</v>
      </c>
      <c r="B52" s="4" t="s">
        <v>164</v>
      </c>
      <c r="C52" s="7" t="s">
        <v>163</v>
      </c>
      <c r="D52" s="7" t="s">
        <v>162</v>
      </c>
      <c r="E52" s="6">
        <v>153440000</v>
      </c>
      <c r="F52" s="6">
        <v>0</v>
      </c>
      <c r="G52" s="6">
        <v>0</v>
      </c>
      <c r="H52" s="6">
        <v>153440000</v>
      </c>
      <c r="I52" s="6">
        <v>0</v>
      </c>
      <c r="J52" s="6">
        <v>153440000</v>
      </c>
      <c r="K52" s="6">
        <v>0</v>
      </c>
      <c r="L52" s="6">
        <v>3487200</v>
      </c>
      <c r="M52" s="6">
        <v>0</v>
      </c>
      <c r="N52" s="6">
        <v>487200</v>
      </c>
      <c r="O52" s="5">
        <v>0</v>
      </c>
    </row>
    <row r="53" spans="1:15" x14ac:dyDescent="0.25">
      <c r="A53" s="4" t="s">
        <v>507</v>
      </c>
      <c r="B53" s="4" t="s">
        <v>161</v>
      </c>
      <c r="C53" s="7" t="s">
        <v>160</v>
      </c>
      <c r="D53" s="7" t="s">
        <v>159</v>
      </c>
      <c r="E53" s="6">
        <v>8000000</v>
      </c>
      <c r="F53" s="6">
        <v>0</v>
      </c>
      <c r="G53" s="6">
        <v>0</v>
      </c>
      <c r="H53" s="6">
        <v>8000000</v>
      </c>
      <c r="I53" s="6">
        <v>0</v>
      </c>
      <c r="J53" s="6">
        <v>8000000</v>
      </c>
      <c r="K53" s="6">
        <v>0</v>
      </c>
      <c r="L53" s="6">
        <v>0</v>
      </c>
      <c r="M53" s="6">
        <v>0</v>
      </c>
      <c r="N53" s="6">
        <v>0</v>
      </c>
      <c r="O53" s="5">
        <v>0</v>
      </c>
    </row>
    <row r="54" spans="1:15" x14ac:dyDescent="0.25">
      <c r="A54" s="4" t="s">
        <v>507</v>
      </c>
      <c r="B54" s="4" t="s">
        <v>158</v>
      </c>
      <c r="C54" s="7" t="s">
        <v>157</v>
      </c>
      <c r="D54" s="7" t="s">
        <v>559</v>
      </c>
      <c r="E54" s="6">
        <v>1240380000</v>
      </c>
      <c r="F54" s="6">
        <v>0</v>
      </c>
      <c r="G54" s="6">
        <v>0</v>
      </c>
      <c r="H54" s="6">
        <v>1240380000</v>
      </c>
      <c r="I54" s="6">
        <v>0</v>
      </c>
      <c r="J54" s="6">
        <v>1240380000</v>
      </c>
      <c r="K54" s="6">
        <v>34931327</v>
      </c>
      <c r="L54" s="6">
        <v>688178818</v>
      </c>
      <c r="M54" s="6">
        <v>33151556</v>
      </c>
      <c r="N54" s="6">
        <v>449190237</v>
      </c>
      <c r="O54" s="5">
        <v>0.34</v>
      </c>
    </row>
    <row r="55" spans="1:15" x14ac:dyDescent="0.25">
      <c r="A55" s="4" t="s">
        <v>507</v>
      </c>
      <c r="B55" s="4" t="s">
        <v>155</v>
      </c>
      <c r="C55" s="7" t="s">
        <v>154</v>
      </c>
      <c r="D55" s="7" t="s">
        <v>153</v>
      </c>
      <c r="E55" s="6">
        <v>35000000</v>
      </c>
      <c r="F55" s="6">
        <v>0</v>
      </c>
      <c r="G55" s="6">
        <v>0</v>
      </c>
      <c r="H55" s="6">
        <v>35000000</v>
      </c>
      <c r="I55" s="6">
        <v>0</v>
      </c>
      <c r="J55" s="6">
        <v>35000000</v>
      </c>
      <c r="K55" s="6">
        <v>638640</v>
      </c>
      <c r="L55" s="6">
        <v>2276346</v>
      </c>
      <c r="M55" s="6">
        <v>638640</v>
      </c>
      <c r="N55" s="6">
        <v>2276346</v>
      </c>
      <c r="O55" s="5">
        <v>0.05</v>
      </c>
    </row>
    <row r="56" spans="1:15" x14ac:dyDescent="0.25">
      <c r="A56" s="4" t="s">
        <v>507</v>
      </c>
      <c r="B56" s="4" t="s">
        <v>152</v>
      </c>
      <c r="C56" s="7" t="s">
        <v>151</v>
      </c>
      <c r="D56" s="7" t="s">
        <v>150</v>
      </c>
      <c r="E56" s="6">
        <v>165860000</v>
      </c>
      <c r="F56" s="6">
        <v>0</v>
      </c>
      <c r="G56" s="6">
        <v>0</v>
      </c>
      <c r="H56" s="6">
        <v>165860000</v>
      </c>
      <c r="I56" s="6">
        <v>0</v>
      </c>
      <c r="J56" s="6">
        <v>165860000</v>
      </c>
      <c r="K56" s="6">
        <v>2100567</v>
      </c>
      <c r="L56" s="6">
        <v>98587861</v>
      </c>
      <c r="M56" s="6">
        <v>6751046</v>
      </c>
      <c r="N56" s="6">
        <v>46690961</v>
      </c>
      <c r="O56" s="5">
        <v>0.24</v>
      </c>
    </row>
    <row r="57" spans="1:15" x14ac:dyDescent="0.25">
      <c r="A57" s="4" t="s">
        <v>507</v>
      </c>
      <c r="B57" s="4" t="s">
        <v>149</v>
      </c>
      <c r="C57" s="7" t="s">
        <v>148</v>
      </c>
      <c r="D57" s="7" t="s">
        <v>147</v>
      </c>
      <c r="E57" s="6">
        <v>78180000</v>
      </c>
      <c r="F57" s="6">
        <v>0</v>
      </c>
      <c r="G57" s="6">
        <v>0</v>
      </c>
      <c r="H57" s="6">
        <v>78180000</v>
      </c>
      <c r="I57" s="6">
        <v>0</v>
      </c>
      <c r="J57" s="6">
        <v>78180000</v>
      </c>
      <c r="K57" s="6">
        <v>0</v>
      </c>
      <c r="L57" s="6">
        <v>814500</v>
      </c>
      <c r="M57" s="6">
        <v>0</v>
      </c>
      <c r="N57" s="6">
        <v>814500</v>
      </c>
      <c r="O57" s="5">
        <v>0.01</v>
      </c>
    </row>
    <row r="58" spans="1:15" x14ac:dyDescent="0.25">
      <c r="A58" s="4" t="s">
        <v>507</v>
      </c>
      <c r="B58" s="4" t="s">
        <v>146</v>
      </c>
      <c r="C58" s="7" t="s">
        <v>145</v>
      </c>
      <c r="D58" s="7" t="s">
        <v>144</v>
      </c>
      <c r="E58" s="6">
        <v>260100000</v>
      </c>
      <c r="F58" s="6">
        <v>0</v>
      </c>
      <c r="G58" s="6">
        <v>0</v>
      </c>
      <c r="H58" s="6">
        <v>260100000</v>
      </c>
      <c r="I58" s="6">
        <v>0</v>
      </c>
      <c r="J58" s="6">
        <v>260100000</v>
      </c>
      <c r="K58" s="6">
        <v>0</v>
      </c>
      <c r="L58" s="6">
        <v>122971656</v>
      </c>
      <c r="M58" s="6">
        <v>11955787</v>
      </c>
      <c r="N58" s="6">
        <v>42383844</v>
      </c>
      <c r="O58" s="5">
        <v>0.12</v>
      </c>
    </row>
    <row r="59" spans="1:15" x14ac:dyDescent="0.25">
      <c r="A59" s="4" t="s">
        <v>507</v>
      </c>
      <c r="B59" s="4" t="s">
        <v>143</v>
      </c>
      <c r="C59" s="7" t="s">
        <v>142</v>
      </c>
      <c r="D59" s="7" t="s">
        <v>141</v>
      </c>
      <c r="E59" s="6">
        <v>69000000</v>
      </c>
      <c r="F59" s="6">
        <v>0</v>
      </c>
      <c r="G59" s="6">
        <v>0</v>
      </c>
      <c r="H59" s="6">
        <v>69000000</v>
      </c>
      <c r="I59" s="6">
        <v>0</v>
      </c>
      <c r="J59" s="6">
        <v>69000000</v>
      </c>
      <c r="K59" s="6">
        <v>0</v>
      </c>
      <c r="L59" s="6">
        <v>9080000</v>
      </c>
      <c r="M59" s="6">
        <v>756344</v>
      </c>
      <c r="N59" s="6">
        <v>4134681</v>
      </c>
      <c r="O59" s="5">
        <v>0.05</v>
      </c>
    </row>
    <row r="60" spans="1:15" x14ac:dyDescent="0.25">
      <c r="A60" s="4" t="s">
        <v>507</v>
      </c>
      <c r="B60" s="4" t="s">
        <v>140</v>
      </c>
      <c r="C60" s="7" t="s">
        <v>139</v>
      </c>
      <c r="D60" s="7" t="s">
        <v>138</v>
      </c>
      <c r="E60" s="6">
        <v>400000000</v>
      </c>
      <c r="F60" s="6">
        <v>0</v>
      </c>
      <c r="G60" s="6">
        <v>0</v>
      </c>
      <c r="H60" s="6">
        <v>400000000</v>
      </c>
      <c r="I60" s="6">
        <v>0</v>
      </c>
      <c r="J60" s="6">
        <v>400000000</v>
      </c>
      <c r="K60" s="6">
        <v>0</v>
      </c>
      <c r="L60" s="6">
        <v>307501194</v>
      </c>
      <c r="M60" s="6">
        <v>0</v>
      </c>
      <c r="N60" s="6">
        <v>298537769</v>
      </c>
      <c r="O60" s="5">
        <v>0.75</v>
      </c>
    </row>
    <row r="61" spans="1:15" x14ac:dyDescent="0.25">
      <c r="A61" s="4" t="s">
        <v>507</v>
      </c>
      <c r="B61" s="4" t="s">
        <v>137</v>
      </c>
      <c r="C61" s="7" t="s">
        <v>136</v>
      </c>
      <c r="D61" s="7" t="s">
        <v>558</v>
      </c>
      <c r="E61" s="6">
        <v>52500000</v>
      </c>
      <c r="F61" s="6">
        <v>0</v>
      </c>
      <c r="G61" s="6">
        <v>0</v>
      </c>
      <c r="H61" s="6">
        <v>52500000</v>
      </c>
      <c r="I61" s="6">
        <v>0</v>
      </c>
      <c r="J61" s="6">
        <v>52500000</v>
      </c>
      <c r="K61" s="6">
        <v>2583440</v>
      </c>
      <c r="L61" s="6">
        <v>21672840</v>
      </c>
      <c r="M61" s="6">
        <v>2583440</v>
      </c>
      <c r="N61" s="6">
        <v>21672840</v>
      </c>
      <c r="O61" s="5">
        <v>0.36</v>
      </c>
    </row>
    <row r="62" spans="1:15" x14ac:dyDescent="0.25">
      <c r="A62" s="4" t="s">
        <v>507</v>
      </c>
      <c r="B62" s="4" t="s">
        <v>406</v>
      </c>
      <c r="C62" s="7" t="s">
        <v>557</v>
      </c>
      <c r="D62" s="7" t="s">
        <v>404</v>
      </c>
      <c r="E62" s="6">
        <v>52500000</v>
      </c>
      <c r="F62" s="6">
        <v>0</v>
      </c>
      <c r="G62" s="6">
        <v>0</v>
      </c>
      <c r="H62" s="6">
        <v>52500000</v>
      </c>
      <c r="I62" s="6">
        <v>0</v>
      </c>
      <c r="J62" s="6">
        <v>52500000</v>
      </c>
      <c r="K62" s="6">
        <v>2583440</v>
      </c>
      <c r="L62" s="6">
        <v>21672840</v>
      </c>
      <c r="M62" s="6">
        <v>2583440</v>
      </c>
      <c r="N62" s="6">
        <v>21672840</v>
      </c>
      <c r="O62" s="5">
        <v>0.36</v>
      </c>
    </row>
    <row r="63" spans="1:15" x14ac:dyDescent="0.25">
      <c r="A63" s="4" t="s">
        <v>507</v>
      </c>
      <c r="B63" s="4" t="s">
        <v>134</v>
      </c>
      <c r="C63" s="7" t="s">
        <v>133</v>
      </c>
      <c r="D63" s="7" t="s">
        <v>132</v>
      </c>
      <c r="E63" s="6">
        <v>66560000</v>
      </c>
      <c r="F63" s="6">
        <v>0</v>
      </c>
      <c r="G63" s="6">
        <v>0</v>
      </c>
      <c r="H63" s="6">
        <v>66560000</v>
      </c>
      <c r="I63" s="6">
        <v>0</v>
      </c>
      <c r="J63" s="6">
        <v>66560000</v>
      </c>
      <c r="K63" s="6">
        <v>4417280</v>
      </c>
      <c r="L63" s="6">
        <v>30865165</v>
      </c>
      <c r="M63" s="6">
        <v>1150200</v>
      </c>
      <c r="N63" s="6">
        <v>14889950</v>
      </c>
      <c r="O63" s="5">
        <v>0.21</v>
      </c>
    </row>
    <row r="64" spans="1:15" x14ac:dyDescent="0.25">
      <c r="A64" s="4" t="s">
        <v>507</v>
      </c>
      <c r="B64" s="4" t="s">
        <v>131</v>
      </c>
      <c r="C64" s="7" t="s">
        <v>130</v>
      </c>
      <c r="D64" s="7" t="s">
        <v>129</v>
      </c>
      <c r="E64" s="6">
        <v>60000000</v>
      </c>
      <c r="F64" s="6">
        <v>0</v>
      </c>
      <c r="G64" s="6">
        <v>0</v>
      </c>
      <c r="H64" s="6">
        <v>60000000</v>
      </c>
      <c r="I64" s="6">
        <v>0</v>
      </c>
      <c r="J64" s="6">
        <v>60000000</v>
      </c>
      <c r="K64" s="6">
        <v>0</v>
      </c>
      <c r="L64" s="6">
        <v>60000000</v>
      </c>
      <c r="M64" s="6">
        <v>8751801</v>
      </c>
      <c r="N64" s="6">
        <v>8751801</v>
      </c>
      <c r="O64" s="5">
        <v>0</v>
      </c>
    </row>
    <row r="65" spans="1:15" x14ac:dyDescent="0.25">
      <c r="A65" s="4" t="s">
        <v>507</v>
      </c>
      <c r="B65" s="4" t="s">
        <v>400</v>
      </c>
      <c r="C65" s="7" t="s">
        <v>556</v>
      </c>
      <c r="D65" s="7" t="s">
        <v>398</v>
      </c>
      <c r="E65" s="6">
        <v>41800000</v>
      </c>
      <c r="F65" s="6">
        <v>0</v>
      </c>
      <c r="G65" s="6">
        <v>0</v>
      </c>
      <c r="H65" s="6">
        <v>41800000</v>
      </c>
      <c r="I65" s="6">
        <v>0</v>
      </c>
      <c r="J65" s="6">
        <v>41800000</v>
      </c>
      <c r="K65" s="6">
        <v>25191400</v>
      </c>
      <c r="L65" s="6">
        <v>33154996</v>
      </c>
      <c r="M65" s="6">
        <v>564298</v>
      </c>
      <c r="N65" s="6">
        <v>7783285</v>
      </c>
      <c r="O65" s="5">
        <v>0.17</v>
      </c>
    </row>
    <row r="66" spans="1:15" x14ac:dyDescent="0.25">
      <c r="A66" s="4" t="s">
        <v>507</v>
      </c>
      <c r="B66" s="4" t="s">
        <v>125</v>
      </c>
      <c r="C66" s="7" t="s">
        <v>124</v>
      </c>
      <c r="D66" s="7" t="s">
        <v>123</v>
      </c>
      <c r="E66" s="6">
        <v>11380000</v>
      </c>
      <c r="F66" s="6">
        <v>0</v>
      </c>
      <c r="G66" s="6">
        <v>0</v>
      </c>
      <c r="H66" s="6">
        <v>11380000</v>
      </c>
      <c r="I66" s="6">
        <v>0</v>
      </c>
      <c r="J66" s="6">
        <v>11380000</v>
      </c>
      <c r="K66" s="6">
        <v>0</v>
      </c>
      <c r="L66" s="6">
        <v>1254260</v>
      </c>
      <c r="M66" s="6">
        <v>0</v>
      </c>
      <c r="N66" s="6">
        <v>1254260</v>
      </c>
      <c r="O66" s="5">
        <v>0.11</v>
      </c>
    </row>
    <row r="67" spans="1:15" x14ac:dyDescent="0.25">
      <c r="A67" s="4" t="s">
        <v>507</v>
      </c>
      <c r="B67" s="4" t="s">
        <v>119</v>
      </c>
      <c r="C67" s="7" t="s">
        <v>118</v>
      </c>
      <c r="D67" s="7" t="s">
        <v>555</v>
      </c>
      <c r="E67" s="6">
        <v>394650000</v>
      </c>
      <c r="F67" s="6">
        <v>0</v>
      </c>
      <c r="G67" s="6">
        <v>0</v>
      </c>
      <c r="H67" s="6">
        <v>394650000</v>
      </c>
      <c r="I67" s="6">
        <v>0</v>
      </c>
      <c r="J67" s="6">
        <v>394650000</v>
      </c>
      <c r="K67" s="6">
        <v>10572266</v>
      </c>
      <c r="L67" s="6">
        <v>313070261</v>
      </c>
      <c r="M67" s="6">
        <v>10572266</v>
      </c>
      <c r="N67" s="6">
        <v>313069261</v>
      </c>
      <c r="O67" s="5">
        <v>0.77</v>
      </c>
    </row>
    <row r="68" spans="1:15" x14ac:dyDescent="0.25">
      <c r="A68" s="4" t="s">
        <v>507</v>
      </c>
      <c r="B68" s="4" t="s">
        <v>116</v>
      </c>
      <c r="C68" s="7" t="s">
        <v>115</v>
      </c>
      <c r="D68" s="7" t="s">
        <v>114</v>
      </c>
      <c r="E68" s="6">
        <v>324450000</v>
      </c>
      <c r="F68" s="6">
        <v>0</v>
      </c>
      <c r="G68" s="6">
        <v>0</v>
      </c>
      <c r="H68" s="6">
        <v>324450000</v>
      </c>
      <c r="I68" s="6">
        <v>0</v>
      </c>
      <c r="J68" s="6">
        <v>324450000</v>
      </c>
      <c r="K68" s="6">
        <v>9572266</v>
      </c>
      <c r="L68" s="6">
        <v>308170261</v>
      </c>
      <c r="M68" s="6">
        <v>9572266</v>
      </c>
      <c r="N68" s="6">
        <v>308169261</v>
      </c>
      <c r="O68" s="5">
        <v>0.92</v>
      </c>
    </row>
    <row r="69" spans="1:15" x14ac:dyDescent="0.25">
      <c r="A69" s="4" t="s">
        <v>507</v>
      </c>
      <c r="B69" s="4" t="s">
        <v>113</v>
      </c>
      <c r="C69" s="7" t="s">
        <v>112</v>
      </c>
      <c r="D69" s="7" t="s">
        <v>111</v>
      </c>
      <c r="E69" s="6">
        <v>70200000</v>
      </c>
      <c r="F69" s="6">
        <v>0</v>
      </c>
      <c r="G69" s="6">
        <v>0</v>
      </c>
      <c r="H69" s="6">
        <v>70200000</v>
      </c>
      <c r="I69" s="6">
        <v>0</v>
      </c>
      <c r="J69" s="6">
        <v>70200000</v>
      </c>
      <c r="K69" s="6">
        <v>1000000</v>
      </c>
      <c r="L69" s="6">
        <v>4900000</v>
      </c>
      <c r="M69" s="6">
        <v>1000000</v>
      </c>
      <c r="N69" s="6">
        <v>4900000</v>
      </c>
      <c r="O69" s="5">
        <v>0.06</v>
      </c>
    </row>
    <row r="70" spans="1:15" x14ac:dyDescent="0.25">
      <c r="A70" s="4" t="s">
        <v>507</v>
      </c>
      <c r="B70" s="4" t="s">
        <v>95</v>
      </c>
      <c r="C70" s="7" t="s">
        <v>94</v>
      </c>
      <c r="D70" s="7" t="s">
        <v>554</v>
      </c>
      <c r="E70" s="6">
        <v>600798655</v>
      </c>
      <c r="F70" s="6">
        <v>0</v>
      </c>
      <c r="G70" s="6">
        <v>401728788</v>
      </c>
      <c r="H70" s="6">
        <v>1002527443</v>
      </c>
      <c r="I70" s="6">
        <v>0</v>
      </c>
      <c r="J70" s="6">
        <v>1002527443</v>
      </c>
      <c r="K70" s="6">
        <v>0</v>
      </c>
      <c r="L70" s="6">
        <v>957145288</v>
      </c>
      <c r="M70" s="6">
        <v>38281949</v>
      </c>
      <c r="N70" s="6">
        <v>704714445</v>
      </c>
      <c r="O70" s="5">
        <v>0.66</v>
      </c>
    </row>
    <row r="71" spans="1:15" x14ac:dyDescent="0.25">
      <c r="A71" s="4" t="s">
        <v>507</v>
      </c>
      <c r="B71" s="4" t="s">
        <v>39</v>
      </c>
      <c r="C71" s="7" t="s">
        <v>38</v>
      </c>
      <c r="D71" s="7" t="s">
        <v>360</v>
      </c>
      <c r="E71" s="6">
        <v>97447645870</v>
      </c>
      <c r="F71" s="6">
        <v>0</v>
      </c>
      <c r="G71" s="6">
        <v>8120567010</v>
      </c>
      <c r="H71" s="6">
        <v>105568212880</v>
      </c>
      <c r="I71" s="6">
        <v>0</v>
      </c>
      <c r="J71" s="6">
        <v>105568212880</v>
      </c>
      <c r="K71" s="6">
        <v>17212781560</v>
      </c>
      <c r="L71" s="6">
        <v>53038471266</v>
      </c>
      <c r="M71" s="6">
        <v>15372728195</v>
      </c>
      <c r="N71" s="6">
        <v>45044642462</v>
      </c>
      <c r="O71" s="5">
        <v>0.28000000000000003</v>
      </c>
    </row>
    <row r="72" spans="1:15" x14ac:dyDescent="0.25">
      <c r="A72" s="4" t="s">
        <v>507</v>
      </c>
      <c r="B72" s="4" t="s">
        <v>36</v>
      </c>
      <c r="C72" s="7" t="s">
        <v>35</v>
      </c>
      <c r="D72" s="7" t="s">
        <v>358</v>
      </c>
      <c r="E72" s="6">
        <v>91976528557</v>
      </c>
      <c r="F72" s="6">
        <v>0</v>
      </c>
      <c r="G72" s="6">
        <v>3211183130</v>
      </c>
      <c r="H72" s="6">
        <v>95187711687</v>
      </c>
      <c r="I72" s="6">
        <v>0</v>
      </c>
      <c r="J72" s="6">
        <v>95187711687</v>
      </c>
      <c r="K72" s="6">
        <v>17212781560</v>
      </c>
      <c r="L72" s="6">
        <v>42925291827</v>
      </c>
      <c r="M72" s="6">
        <v>15283672797</v>
      </c>
      <c r="N72" s="6">
        <v>38015930451</v>
      </c>
      <c r="O72" s="5">
        <v>0.24</v>
      </c>
    </row>
    <row r="73" spans="1:15" x14ac:dyDescent="0.25">
      <c r="A73" s="4" t="s">
        <v>507</v>
      </c>
      <c r="B73" s="4" t="s">
        <v>33</v>
      </c>
      <c r="C73" s="7" t="s">
        <v>32</v>
      </c>
      <c r="D73" s="7" t="s">
        <v>553</v>
      </c>
      <c r="E73" s="6">
        <v>91976528557</v>
      </c>
      <c r="F73" s="6">
        <v>0</v>
      </c>
      <c r="G73" s="6">
        <v>3211183130</v>
      </c>
      <c r="H73" s="6">
        <v>95187711687</v>
      </c>
      <c r="I73" s="6">
        <v>0</v>
      </c>
      <c r="J73" s="6">
        <v>95187711687</v>
      </c>
      <c r="K73" s="6">
        <v>17212781560</v>
      </c>
      <c r="L73" s="6">
        <v>42925291827</v>
      </c>
      <c r="M73" s="6">
        <v>15283672797</v>
      </c>
      <c r="N73" s="6">
        <v>38015930451</v>
      </c>
      <c r="O73" s="5">
        <v>0.24</v>
      </c>
    </row>
    <row r="74" spans="1:15" x14ac:dyDescent="0.25">
      <c r="A74" s="4" t="s">
        <v>507</v>
      </c>
      <c r="B74" s="4" t="s">
        <v>356</v>
      </c>
      <c r="C74" s="7" t="s">
        <v>552</v>
      </c>
      <c r="D74" s="7" t="s">
        <v>551</v>
      </c>
      <c r="E74" s="6">
        <v>89620988557</v>
      </c>
      <c r="F74" s="6">
        <v>0</v>
      </c>
      <c r="G74" s="6">
        <v>3043940970</v>
      </c>
      <c r="H74" s="6">
        <v>92664929527</v>
      </c>
      <c r="I74" s="6">
        <v>0</v>
      </c>
      <c r="J74" s="6">
        <v>92664929527</v>
      </c>
      <c r="K74" s="6">
        <v>16964379120</v>
      </c>
      <c r="L74" s="6">
        <v>41902239148</v>
      </c>
      <c r="M74" s="6">
        <v>15239387565</v>
      </c>
      <c r="N74" s="6">
        <v>37745608598</v>
      </c>
      <c r="O74" s="5">
        <v>0.24</v>
      </c>
    </row>
    <row r="75" spans="1:15" x14ac:dyDescent="0.25">
      <c r="A75" s="4" t="s">
        <v>507</v>
      </c>
      <c r="B75" s="4" t="s">
        <v>550</v>
      </c>
      <c r="C75" s="7" t="s">
        <v>549</v>
      </c>
      <c r="D75" s="7" t="s">
        <v>548</v>
      </c>
      <c r="E75" s="6">
        <v>89620988557</v>
      </c>
      <c r="F75" s="6">
        <v>0</v>
      </c>
      <c r="G75" s="6">
        <v>3043940970</v>
      </c>
      <c r="H75" s="6">
        <v>92664929527</v>
      </c>
      <c r="I75" s="6">
        <v>0</v>
      </c>
      <c r="J75" s="6">
        <v>92664929527</v>
      </c>
      <c r="K75" s="6">
        <v>16964379120</v>
      </c>
      <c r="L75" s="6">
        <v>41902239148</v>
      </c>
      <c r="M75" s="6">
        <v>15239387565</v>
      </c>
      <c r="N75" s="6">
        <v>37745608598</v>
      </c>
      <c r="O75" s="5">
        <v>0.24</v>
      </c>
    </row>
    <row r="76" spans="1:15" x14ac:dyDescent="0.25">
      <c r="A76" s="4" t="s">
        <v>507</v>
      </c>
      <c r="B76" s="4" t="s">
        <v>547</v>
      </c>
      <c r="C76" s="7" t="s">
        <v>546</v>
      </c>
      <c r="D76" s="7" t="s">
        <v>545</v>
      </c>
      <c r="E76" s="6">
        <v>89620988557</v>
      </c>
      <c r="F76" s="6">
        <v>0</v>
      </c>
      <c r="G76" s="6">
        <v>3043940970</v>
      </c>
      <c r="H76" s="6">
        <v>92664929527</v>
      </c>
      <c r="I76" s="6">
        <v>0</v>
      </c>
      <c r="J76" s="6">
        <v>92664929527</v>
      </c>
      <c r="K76" s="6">
        <v>16964379120</v>
      </c>
      <c r="L76" s="6">
        <v>41902239148</v>
      </c>
      <c r="M76" s="6">
        <v>15239387565</v>
      </c>
      <c r="N76" s="6">
        <v>37745608598</v>
      </c>
      <c r="O76" s="5">
        <v>0.24</v>
      </c>
    </row>
    <row r="77" spans="1:15" x14ac:dyDescent="0.25">
      <c r="A77" s="4" t="s">
        <v>507</v>
      </c>
      <c r="B77" s="4" t="s">
        <v>544</v>
      </c>
      <c r="C77" s="7" t="s">
        <v>543</v>
      </c>
      <c r="D77" s="7" t="s">
        <v>542</v>
      </c>
      <c r="E77" s="6">
        <v>81716988557</v>
      </c>
      <c r="F77" s="6">
        <v>-6093308165</v>
      </c>
      <c r="G77" s="6">
        <v>-1423600962</v>
      </c>
      <c r="H77" s="6">
        <v>80293387595</v>
      </c>
      <c r="I77" s="6">
        <v>0</v>
      </c>
      <c r="J77" s="6">
        <v>80293387595</v>
      </c>
      <c r="K77" s="6">
        <v>13106271446</v>
      </c>
      <c r="L77" s="6">
        <v>35597313505</v>
      </c>
      <c r="M77" s="6">
        <v>13243434617</v>
      </c>
      <c r="N77" s="6">
        <v>34093990848</v>
      </c>
      <c r="O77" s="5">
        <v>0.24</v>
      </c>
    </row>
    <row r="78" spans="1:15" x14ac:dyDescent="0.25">
      <c r="A78" s="4" t="s">
        <v>507</v>
      </c>
      <c r="B78" s="4" t="s">
        <v>541</v>
      </c>
      <c r="C78" s="7" t="s">
        <v>540</v>
      </c>
      <c r="D78" s="7" t="s">
        <v>529</v>
      </c>
      <c r="E78" s="6">
        <v>81716988557</v>
      </c>
      <c r="F78" s="6">
        <v>-6093308165</v>
      </c>
      <c r="G78" s="6">
        <v>-1423600962</v>
      </c>
      <c r="H78" s="6">
        <v>80293387595</v>
      </c>
      <c r="I78" s="6">
        <v>0</v>
      </c>
      <c r="J78" s="6">
        <v>80293387595</v>
      </c>
      <c r="K78" s="6">
        <v>13106271446</v>
      </c>
      <c r="L78" s="6">
        <v>35597313505</v>
      </c>
      <c r="M78" s="6">
        <v>13243434617</v>
      </c>
      <c r="N78" s="6">
        <v>34093990848</v>
      </c>
      <c r="O78" s="5">
        <v>0.24</v>
      </c>
    </row>
    <row r="79" spans="1:15" x14ac:dyDescent="0.25">
      <c r="A79" s="4" t="s">
        <v>507</v>
      </c>
      <c r="B79" s="4" t="s">
        <v>539</v>
      </c>
      <c r="C79" s="7" t="s">
        <v>538</v>
      </c>
      <c r="D79" s="7" t="s">
        <v>537</v>
      </c>
      <c r="E79" s="6">
        <v>5886300000</v>
      </c>
      <c r="F79" s="6">
        <v>5275032295</v>
      </c>
      <c r="G79" s="6">
        <v>5091733054</v>
      </c>
      <c r="H79" s="6">
        <v>10978033054</v>
      </c>
      <c r="I79" s="6">
        <v>0</v>
      </c>
      <c r="J79" s="6">
        <v>10978033054</v>
      </c>
      <c r="K79" s="6">
        <v>3026842866</v>
      </c>
      <c r="L79" s="6">
        <v>5070903009</v>
      </c>
      <c r="M79" s="6">
        <v>1137430981</v>
      </c>
      <c r="N79" s="6">
        <v>2639181265</v>
      </c>
      <c r="O79" s="5">
        <v>0.26</v>
      </c>
    </row>
    <row r="80" spans="1:15" x14ac:dyDescent="0.25">
      <c r="A80" s="4" t="s">
        <v>507</v>
      </c>
      <c r="B80" s="4" t="s">
        <v>536</v>
      </c>
      <c r="C80" s="7" t="s">
        <v>535</v>
      </c>
      <c r="D80" s="7" t="s">
        <v>529</v>
      </c>
      <c r="E80" s="6">
        <v>5886300000</v>
      </c>
      <c r="F80" s="6">
        <v>5275032295</v>
      </c>
      <c r="G80" s="6">
        <v>5091733054</v>
      </c>
      <c r="H80" s="6">
        <v>10978033054</v>
      </c>
      <c r="I80" s="6">
        <v>0</v>
      </c>
      <c r="J80" s="6">
        <v>10978033054</v>
      </c>
      <c r="K80" s="6">
        <v>3026842866</v>
      </c>
      <c r="L80" s="6">
        <v>5070903009</v>
      </c>
      <c r="M80" s="6">
        <v>1137430981</v>
      </c>
      <c r="N80" s="6">
        <v>2639181265</v>
      </c>
      <c r="O80" s="5">
        <v>0.26</v>
      </c>
    </row>
    <row r="81" spans="1:15" x14ac:dyDescent="0.25">
      <c r="A81" s="4" t="s">
        <v>507</v>
      </c>
      <c r="B81" s="4" t="s">
        <v>534</v>
      </c>
      <c r="C81" s="7" t="s">
        <v>533</v>
      </c>
      <c r="D81" s="7" t="s">
        <v>532</v>
      </c>
      <c r="E81" s="6">
        <v>2017700000</v>
      </c>
      <c r="F81" s="6">
        <v>818275870</v>
      </c>
      <c r="G81" s="6">
        <v>-624191122</v>
      </c>
      <c r="H81" s="6">
        <v>1393508878</v>
      </c>
      <c r="I81" s="6">
        <v>0</v>
      </c>
      <c r="J81" s="6">
        <v>1393508878</v>
      </c>
      <c r="K81" s="6">
        <v>831264808</v>
      </c>
      <c r="L81" s="6">
        <v>1234022634</v>
      </c>
      <c r="M81" s="6">
        <v>858521967</v>
      </c>
      <c r="N81" s="6">
        <v>1012436485</v>
      </c>
      <c r="O81" s="5">
        <v>0.27</v>
      </c>
    </row>
    <row r="82" spans="1:15" x14ac:dyDescent="0.25">
      <c r="A82" s="4" t="s">
        <v>507</v>
      </c>
      <c r="B82" s="4" t="s">
        <v>531</v>
      </c>
      <c r="C82" s="7" t="s">
        <v>530</v>
      </c>
      <c r="D82" s="7" t="s">
        <v>529</v>
      </c>
      <c r="E82" s="6">
        <v>2017700000</v>
      </c>
      <c r="F82" s="6">
        <v>818275870</v>
      </c>
      <c r="G82" s="6">
        <v>-624191122</v>
      </c>
      <c r="H82" s="6">
        <v>1393508878</v>
      </c>
      <c r="I82" s="6">
        <v>0</v>
      </c>
      <c r="J82" s="6">
        <v>1393508878</v>
      </c>
      <c r="K82" s="6">
        <v>831264808</v>
      </c>
      <c r="L82" s="6">
        <v>1234022634</v>
      </c>
      <c r="M82" s="6">
        <v>858521967</v>
      </c>
      <c r="N82" s="6">
        <v>1012436485</v>
      </c>
      <c r="O82" s="5">
        <v>0.27</v>
      </c>
    </row>
    <row r="83" spans="1:15" x14ac:dyDescent="0.25">
      <c r="A83" s="4" t="s">
        <v>507</v>
      </c>
      <c r="B83" s="4" t="s">
        <v>30</v>
      </c>
      <c r="C83" s="7" t="s">
        <v>29</v>
      </c>
      <c r="D83" s="7" t="s">
        <v>528</v>
      </c>
      <c r="E83" s="6">
        <v>2355540000</v>
      </c>
      <c r="F83" s="6">
        <v>0</v>
      </c>
      <c r="G83" s="6">
        <v>167242160</v>
      </c>
      <c r="H83" s="6">
        <v>2522782160</v>
      </c>
      <c r="I83" s="6">
        <v>0</v>
      </c>
      <c r="J83" s="6">
        <v>2522782160</v>
      </c>
      <c r="K83" s="6">
        <v>248402440</v>
      </c>
      <c r="L83" s="6">
        <v>1023052679</v>
      </c>
      <c r="M83" s="6">
        <v>44285232</v>
      </c>
      <c r="N83" s="6">
        <v>270321853</v>
      </c>
      <c r="O83" s="5">
        <v>0.09</v>
      </c>
    </row>
    <row r="84" spans="1:15" ht="21" x14ac:dyDescent="0.25">
      <c r="A84" s="4" t="s">
        <v>507</v>
      </c>
      <c r="B84" s="4" t="s">
        <v>27</v>
      </c>
      <c r="C84" s="7" t="s">
        <v>26</v>
      </c>
      <c r="D84" s="7" t="s">
        <v>527</v>
      </c>
      <c r="E84" s="6">
        <v>2355540000</v>
      </c>
      <c r="F84" s="6">
        <v>0</v>
      </c>
      <c r="G84" s="6">
        <v>167242160</v>
      </c>
      <c r="H84" s="6">
        <v>2522782160</v>
      </c>
      <c r="I84" s="6">
        <v>0</v>
      </c>
      <c r="J84" s="6">
        <v>2522782160</v>
      </c>
      <c r="K84" s="6">
        <v>248402440</v>
      </c>
      <c r="L84" s="6">
        <v>1023052679</v>
      </c>
      <c r="M84" s="6">
        <v>44285232</v>
      </c>
      <c r="N84" s="6">
        <v>270321853</v>
      </c>
      <c r="O84" s="5">
        <v>0.09</v>
      </c>
    </row>
    <row r="85" spans="1:15" x14ac:dyDescent="0.25">
      <c r="A85" s="4" t="s">
        <v>507</v>
      </c>
      <c r="B85" s="4" t="s">
        <v>526</v>
      </c>
      <c r="C85" s="7" t="s">
        <v>525</v>
      </c>
      <c r="D85" s="7" t="s">
        <v>524</v>
      </c>
      <c r="E85" s="6">
        <v>2355540000</v>
      </c>
      <c r="F85" s="6">
        <v>0</v>
      </c>
      <c r="G85" s="6">
        <v>167242160</v>
      </c>
      <c r="H85" s="6">
        <v>2522782160</v>
      </c>
      <c r="I85" s="6">
        <v>0</v>
      </c>
      <c r="J85" s="6">
        <v>2522782160</v>
      </c>
      <c r="K85" s="6">
        <v>248402440</v>
      </c>
      <c r="L85" s="6">
        <v>1023052679</v>
      </c>
      <c r="M85" s="6">
        <v>44285232</v>
      </c>
      <c r="N85" s="6">
        <v>270321853</v>
      </c>
      <c r="O85" s="5">
        <v>0.09</v>
      </c>
    </row>
    <row r="86" spans="1:15" x14ac:dyDescent="0.25">
      <c r="A86" s="4" t="s">
        <v>507</v>
      </c>
      <c r="B86" s="4" t="s">
        <v>523</v>
      </c>
      <c r="C86" s="7" t="s">
        <v>522</v>
      </c>
      <c r="D86" s="7" t="s">
        <v>521</v>
      </c>
      <c r="E86" s="6">
        <v>630000000</v>
      </c>
      <c r="F86" s="6">
        <v>0</v>
      </c>
      <c r="G86" s="6">
        <v>180000000</v>
      </c>
      <c r="H86" s="6">
        <v>810000000</v>
      </c>
      <c r="I86" s="6">
        <v>0</v>
      </c>
      <c r="J86" s="6">
        <v>810000000</v>
      </c>
      <c r="K86" s="6">
        <v>21785016</v>
      </c>
      <c r="L86" s="6">
        <v>316789627</v>
      </c>
      <c r="M86" s="6">
        <v>12995005</v>
      </c>
      <c r="N86" s="6">
        <v>81181153</v>
      </c>
      <c r="O86" s="5">
        <v>0.08</v>
      </c>
    </row>
    <row r="87" spans="1:15" x14ac:dyDescent="0.25">
      <c r="A87" s="4" t="s">
        <v>507</v>
      </c>
      <c r="B87" s="4" t="s">
        <v>520</v>
      </c>
      <c r="C87" s="7" t="s">
        <v>519</v>
      </c>
      <c r="D87" s="7" t="s">
        <v>508</v>
      </c>
      <c r="E87" s="6">
        <v>630000000</v>
      </c>
      <c r="F87" s="6">
        <v>0</v>
      </c>
      <c r="G87" s="6">
        <v>180000000</v>
      </c>
      <c r="H87" s="6">
        <v>810000000</v>
      </c>
      <c r="I87" s="6">
        <v>0</v>
      </c>
      <c r="J87" s="6">
        <v>810000000</v>
      </c>
      <c r="K87" s="6">
        <v>21785016</v>
      </c>
      <c r="L87" s="6">
        <v>316789627</v>
      </c>
      <c r="M87" s="6">
        <v>12995005</v>
      </c>
      <c r="N87" s="6">
        <v>81181153</v>
      </c>
      <c r="O87" s="5">
        <v>0.08</v>
      </c>
    </row>
    <row r="88" spans="1:15" x14ac:dyDescent="0.25">
      <c r="A88" s="4" t="s">
        <v>507</v>
      </c>
      <c r="B88" s="4" t="s">
        <v>518</v>
      </c>
      <c r="C88" s="7" t="s">
        <v>517</v>
      </c>
      <c r="D88" s="7" t="s">
        <v>516</v>
      </c>
      <c r="E88" s="6">
        <v>1153000000</v>
      </c>
      <c r="F88" s="6">
        <v>0</v>
      </c>
      <c r="G88" s="6">
        <v>7200000</v>
      </c>
      <c r="H88" s="6">
        <v>1160200000</v>
      </c>
      <c r="I88" s="6">
        <v>0</v>
      </c>
      <c r="J88" s="6">
        <v>1160200000</v>
      </c>
      <c r="K88" s="6">
        <v>226617424</v>
      </c>
      <c r="L88" s="6">
        <v>512377424</v>
      </c>
      <c r="M88" s="6">
        <v>13997731</v>
      </c>
      <c r="N88" s="6">
        <v>103752969</v>
      </c>
      <c r="O88" s="5">
        <v>0.08</v>
      </c>
    </row>
    <row r="89" spans="1:15" x14ac:dyDescent="0.25">
      <c r="A89" s="4" t="s">
        <v>507</v>
      </c>
      <c r="B89" s="4" t="s">
        <v>515</v>
      </c>
      <c r="C89" s="7" t="s">
        <v>514</v>
      </c>
      <c r="D89" s="7" t="s">
        <v>508</v>
      </c>
      <c r="E89" s="6">
        <v>1153000000</v>
      </c>
      <c r="F89" s="6">
        <v>0</v>
      </c>
      <c r="G89" s="6">
        <v>7200000</v>
      </c>
      <c r="H89" s="6">
        <v>1160200000</v>
      </c>
      <c r="I89" s="6">
        <v>0</v>
      </c>
      <c r="J89" s="6">
        <v>1160200000</v>
      </c>
      <c r="K89" s="6">
        <v>226617424</v>
      </c>
      <c r="L89" s="6">
        <v>512377424</v>
      </c>
      <c r="M89" s="6">
        <v>13997731</v>
      </c>
      <c r="N89" s="6">
        <v>103752969</v>
      </c>
      <c r="O89" s="5">
        <v>0.08</v>
      </c>
    </row>
    <row r="90" spans="1:15" x14ac:dyDescent="0.25">
      <c r="A90" s="4" t="s">
        <v>507</v>
      </c>
      <c r="B90" s="4" t="s">
        <v>513</v>
      </c>
      <c r="C90" s="7" t="s">
        <v>512</v>
      </c>
      <c r="D90" s="7" t="s">
        <v>511</v>
      </c>
      <c r="E90" s="6">
        <v>572540000</v>
      </c>
      <c r="F90" s="6">
        <v>0</v>
      </c>
      <c r="G90" s="6">
        <v>-19957840</v>
      </c>
      <c r="H90" s="6">
        <v>552582160</v>
      </c>
      <c r="I90" s="6">
        <v>0</v>
      </c>
      <c r="J90" s="6">
        <v>552582160</v>
      </c>
      <c r="K90" s="6">
        <v>0</v>
      </c>
      <c r="L90" s="6">
        <v>193885628</v>
      </c>
      <c r="M90" s="6">
        <v>17292496</v>
      </c>
      <c r="N90" s="6">
        <v>85387731</v>
      </c>
      <c r="O90" s="5">
        <v>0.12</v>
      </c>
    </row>
    <row r="91" spans="1:15" x14ac:dyDescent="0.25">
      <c r="A91" s="4" t="s">
        <v>507</v>
      </c>
      <c r="B91" s="4" t="s">
        <v>510</v>
      </c>
      <c r="C91" s="7" t="s">
        <v>509</v>
      </c>
      <c r="D91" s="7" t="s">
        <v>508</v>
      </c>
      <c r="E91" s="6">
        <v>572540000</v>
      </c>
      <c r="F91" s="6">
        <v>0</v>
      </c>
      <c r="G91" s="6">
        <v>-19957840</v>
      </c>
      <c r="H91" s="6">
        <v>552582160</v>
      </c>
      <c r="I91" s="6">
        <v>0</v>
      </c>
      <c r="J91" s="6">
        <v>552582160</v>
      </c>
      <c r="K91" s="6">
        <v>0</v>
      </c>
      <c r="L91" s="6">
        <v>193885628</v>
      </c>
      <c r="M91" s="6">
        <v>17292496</v>
      </c>
      <c r="N91" s="6">
        <v>85387731</v>
      </c>
      <c r="O91" s="5">
        <v>0.12</v>
      </c>
    </row>
    <row r="92" spans="1:15" ht="15.75" thickBot="1" x14ac:dyDescent="0.3">
      <c r="A92" s="4" t="s">
        <v>507</v>
      </c>
      <c r="B92" s="4" t="s">
        <v>6</v>
      </c>
      <c r="C92" s="3" t="s">
        <v>5</v>
      </c>
      <c r="D92" s="3" t="s">
        <v>506</v>
      </c>
      <c r="E92" s="2">
        <v>5471117313</v>
      </c>
      <c r="F92" s="2">
        <v>0</v>
      </c>
      <c r="G92" s="2">
        <v>4909383880</v>
      </c>
      <c r="H92" s="2">
        <v>10380501193</v>
      </c>
      <c r="I92" s="2">
        <v>0</v>
      </c>
      <c r="J92" s="2">
        <v>10380501193</v>
      </c>
      <c r="K92" s="2">
        <v>0</v>
      </c>
      <c r="L92" s="2">
        <v>10113179439</v>
      </c>
      <c r="M92" s="2">
        <v>89055398</v>
      </c>
      <c r="N92" s="2">
        <v>7028712011</v>
      </c>
      <c r="O92" s="1">
        <v>0.67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33"/>
  <sheetViews>
    <sheetView topLeftCell="C1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21.5703125" style="39" bestFit="1" customWidth="1"/>
    <col min="6" max="6" width="11.42578125" style="39"/>
    <col min="7" max="7" width="16.85546875" style="39" bestFit="1" customWidth="1"/>
    <col min="8" max="8" width="18.85546875" style="39" bestFit="1" customWidth="1"/>
    <col min="9" max="9" width="5" style="39" bestFit="1" customWidth="1"/>
    <col min="10" max="10" width="18.85546875" style="39" bestFit="1" customWidth="1"/>
    <col min="11" max="11" width="16.85546875" style="39" bestFit="1" customWidth="1"/>
    <col min="12" max="12" width="17.85546875" style="39" bestFit="1" customWidth="1"/>
    <col min="13" max="13" width="16.85546875" style="39" bestFit="1" customWidth="1"/>
    <col min="14" max="14" width="17.85546875" style="39" bestFit="1" customWidth="1"/>
    <col min="15" max="15" width="7" style="39" bestFit="1" customWidth="1"/>
  </cols>
  <sheetData>
    <row r="1" spans="1:15" x14ac:dyDescent="0.25">
      <c r="A1" t="s">
        <v>2740</v>
      </c>
      <c r="B1" s="45"/>
      <c r="C1" s="24" t="s">
        <v>2745</v>
      </c>
    </row>
    <row r="2" spans="1:15" x14ac:dyDescent="0.25">
      <c r="A2" t="s">
        <v>2741</v>
      </c>
      <c r="B2" s="45"/>
      <c r="C2" s="24" t="s">
        <v>2740</v>
      </c>
    </row>
    <row r="3" spans="1:15" x14ac:dyDescent="0.25">
      <c r="A3">
        <v>30</v>
      </c>
      <c r="B3" s="45"/>
      <c r="C3" s="24" t="s">
        <v>2739</v>
      </c>
    </row>
    <row r="4" spans="1:15" x14ac:dyDescent="0.25">
      <c r="B4" s="45"/>
      <c r="C4" s="49" t="s">
        <v>315</v>
      </c>
    </row>
    <row r="5" spans="1:15" x14ac:dyDescent="0.25">
      <c r="B5" s="45"/>
      <c r="C5" s="48" t="s">
        <v>314</v>
      </c>
      <c r="D5" s="4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x14ac:dyDescent="0.25">
      <c r="B6" s="45"/>
      <c r="C6">
        <v>3</v>
      </c>
    </row>
    <row r="7" spans="1:15" x14ac:dyDescent="0.25">
      <c r="B7" s="45"/>
      <c r="C7" s="24"/>
      <c r="D7" t="str">
        <f>MID(C1,FIND("Mes =",C1,1)+5,3)</f>
        <v xml:space="preserve"> 9 </v>
      </c>
      <c r="E7" s="39" t="str">
        <f>MID(C1,FIND("Entidad =",C1,1)+10,3)</f>
        <v>235</v>
      </c>
      <c r="F7" s="39" t="str">
        <f>MID(C1,FIND("Ejecutora =",C1,1)+12,2)</f>
        <v>02</v>
      </c>
      <c r="H7" s="39" t="s">
        <v>1573</v>
      </c>
      <c r="I7" s="39" t="s">
        <v>2738</v>
      </c>
    </row>
    <row r="8" spans="1:15" x14ac:dyDescent="0.25">
      <c r="B8" s="45"/>
      <c r="C8" s="24"/>
      <c r="D8" t="s">
        <v>2744</v>
      </c>
    </row>
    <row r="9" spans="1:15" x14ac:dyDescent="0.25">
      <c r="B9" s="45"/>
      <c r="C9" s="24"/>
    </row>
    <row r="10" spans="1:15" x14ac:dyDescent="0.25">
      <c r="B10" s="45"/>
      <c r="C10" s="24"/>
    </row>
    <row r="11" spans="1:15" x14ac:dyDescent="0.25">
      <c r="B11" s="45"/>
      <c r="C11" s="24"/>
    </row>
    <row r="12" spans="1:15" ht="90" x14ac:dyDescent="0.25">
      <c r="A12" t="s">
        <v>304</v>
      </c>
      <c r="B12" s="44" t="s">
        <v>303</v>
      </c>
      <c r="C12" s="43" t="s">
        <v>302</v>
      </c>
      <c r="D12" s="42" t="s">
        <v>301</v>
      </c>
      <c r="E12" s="41" t="s">
        <v>300</v>
      </c>
      <c r="F12" s="40" t="s">
        <v>299</v>
      </c>
      <c r="G12" s="41" t="s">
        <v>298</v>
      </c>
      <c r="H12" s="40" t="s">
        <v>297</v>
      </c>
      <c r="I12" s="40" t="s">
        <v>296</v>
      </c>
      <c r="J12" s="40" t="s">
        <v>295</v>
      </c>
      <c r="K12" s="40" t="s">
        <v>294</v>
      </c>
      <c r="L12" s="41" t="s">
        <v>293</v>
      </c>
      <c r="M12" s="40" t="s">
        <v>292</v>
      </c>
      <c r="N12" s="41" t="s">
        <v>291</v>
      </c>
      <c r="O12" s="40" t="s">
        <v>290</v>
      </c>
    </row>
    <row r="13" spans="1:15" x14ac:dyDescent="0.25">
      <c r="C13" s="24"/>
    </row>
    <row r="14" spans="1:15" x14ac:dyDescent="0.25">
      <c r="A14" t="s">
        <v>2743</v>
      </c>
      <c r="B14" t="s">
        <v>275</v>
      </c>
      <c r="C14" s="24" t="s">
        <v>274</v>
      </c>
      <c r="D14" s="24" t="s">
        <v>499</v>
      </c>
      <c r="E14" s="52">
        <v>330390000</v>
      </c>
      <c r="F14" s="50">
        <v>0</v>
      </c>
      <c r="G14" s="50">
        <v>0</v>
      </c>
      <c r="H14" s="50">
        <f>E14+G14</f>
        <v>330390000</v>
      </c>
      <c r="I14" s="50"/>
      <c r="J14" s="50">
        <f>H14+I14</f>
        <v>330390000</v>
      </c>
      <c r="K14" s="50">
        <v>59999000</v>
      </c>
      <c r="L14" s="50">
        <v>31810394</v>
      </c>
      <c r="M14" s="50">
        <v>3672499</v>
      </c>
      <c r="N14" s="50">
        <v>17247894</v>
      </c>
      <c r="O14" s="51">
        <f>N14/J14</f>
        <v>5.2204649051121405E-2</v>
      </c>
    </row>
    <row r="15" spans="1:15" x14ac:dyDescent="0.25">
      <c r="A15" t="s">
        <v>2743</v>
      </c>
      <c r="B15" t="s">
        <v>272</v>
      </c>
      <c r="C15" s="24" t="s">
        <v>498</v>
      </c>
      <c r="D15" s="24" t="s">
        <v>497</v>
      </c>
      <c r="E15" s="52">
        <v>330390000</v>
      </c>
      <c r="F15" s="50">
        <v>0</v>
      </c>
      <c r="G15" s="50">
        <v>0</v>
      </c>
      <c r="H15" s="50">
        <f>E15+G15</f>
        <v>330390000</v>
      </c>
      <c r="I15" s="50"/>
      <c r="J15" s="50">
        <f>H15+I15</f>
        <v>330390000</v>
      </c>
      <c r="K15" s="50">
        <v>59999000</v>
      </c>
      <c r="L15" s="50">
        <v>31810394</v>
      </c>
      <c r="M15" s="50">
        <v>3672499</v>
      </c>
      <c r="N15" s="50">
        <v>17247894</v>
      </c>
      <c r="O15" s="51">
        <f>N15/J15</f>
        <v>5.2204649051121405E-2</v>
      </c>
    </row>
    <row r="16" spans="1:15" x14ac:dyDescent="0.25">
      <c r="A16" t="s">
        <v>2743</v>
      </c>
      <c r="B16" t="s">
        <v>176</v>
      </c>
      <c r="C16" s="24" t="s">
        <v>441</v>
      </c>
      <c r="D16" s="24" t="s">
        <v>440</v>
      </c>
      <c r="E16" s="52">
        <v>330390000</v>
      </c>
      <c r="F16" s="50">
        <v>0</v>
      </c>
      <c r="G16" s="50">
        <v>0</v>
      </c>
      <c r="H16" s="50">
        <f>E16+G16</f>
        <v>330390000</v>
      </c>
      <c r="I16" s="50"/>
      <c r="J16" s="50">
        <f>H16+I16</f>
        <v>330390000</v>
      </c>
      <c r="K16" s="50">
        <v>59999000</v>
      </c>
      <c r="L16" s="50">
        <v>31810394</v>
      </c>
      <c r="M16" s="50">
        <v>3672499</v>
      </c>
      <c r="N16" s="50">
        <v>17247894</v>
      </c>
      <c r="O16" s="51">
        <f>N16/J16</f>
        <v>5.2204649051121405E-2</v>
      </c>
    </row>
    <row r="17" spans="1:15" x14ac:dyDescent="0.25">
      <c r="A17" t="s">
        <v>2743</v>
      </c>
      <c r="B17" t="s">
        <v>173</v>
      </c>
      <c r="C17" s="24" t="s">
        <v>439</v>
      </c>
      <c r="D17" s="24" t="s">
        <v>1535</v>
      </c>
      <c r="E17" s="52">
        <v>183560000</v>
      </c>
      <c r="F17" s="50">
        <v>0</v>
      </c>
      <c r="G17" s="50">
        <v>-33215000</v>
      </c>
      <c r="H17" s="50">
        <f>E17+G17</f>
        <v>150345000</v>
      </c>
      <c r="I17" s="50"/>
      <c r="J17" s="50">
        <f>H17+I17</f>
        <v>150345000</v>
      </c>
      <c r="K17" s="39">
        <v>0</v>
      </c>
      <c r="L17" s="50">
        <v>12400000</v>
      </c>
      <c r="M17" s="50">
        <v>612500</v>
      </c>
      <c r="N17" s="50">
        <v>4387500</v>
      </c>
      <c r="O17" s="51">
        <f>N17/J17</f>
        <v>2.9182879377431907E-2</v>
      </c>
    </row>
    <row r="18" spans="1:15" x14ac:dyDescent="0.25">
      <c r="A18" t="s">
        <v>2743</v>
      </c>
      <c r="B18" t="s">
        <v>167</v>
      </c>
      <c r="C18" s="24" t="s">
        <v>437</v>
      </c>
      <c r="D18" s="24" t="s">
        <v>434</v>
      </c>
      <c r="E18" s="52">
        <v>113600000</v>
      </c>
      <c r="F18" s="50">
        <v>0</v>
      </c>
      <c r="G18" s="50">
        <v>0</v>
      </c>
      <c r="H18" s="50">
        <f>E18+G18</f>
        <v>113600000</v>
      </c>
      <c r="I18" s="50"/>
      <c r="J18" s="50">
        <f>H18+I18</f>
        <v>113600000</v>
      </c>
      <c r="K18" s="39">
        <v>0</v>
      </c>
      <c r="L18" s="50">
        <v>4900000</v>
      </c>
      <c r="M18" s="50">
        <v>612500</v>
      </c>
      <c r="N18" s="50">
        <v>1837500</v>
      </c>
      <c r="O18" s="51">
        <f>N18/J18</f>
        <v>1.6175176056338027E-2</v>
      </c>
    </row>
    <row r="19" spans="1:15" x14ac:dyDescent="0.25">
      <c r="A19" t="s">
        <v>2743</v>
      </c>
      <c r="B19" t="s">
        <v>164</v>
      </c>
      <c r="C19" s="24" t="s">
        <v>435</v>
      </c>
      <c r="D19" s="24" t="s">
        <v>1534</v>
      </c>
      <c r="E19" s="52">
        <v>32000000</v>
      </c>
      <c r="F19" s="50">
        <v>0</v>
      </c>
      <c r="G19" s="50">
        <v>-20000000</v>
      </c>
      <c r="H19" s="50">
        <f>E19+G19</f>
        <v>12000000</v>
      </c>
      <c r="I19" s="50"/>
      <c r="J19" s="50">
        <f>H19+I19</f>
        <v>12000000</v>
      </c>
      <c r="K19" s="39">
        <v>0</v>
      </c>
      <c r="L19" s="50">
        <v>7500000</v>
      </c>
      <c r="M19" s="50">
        <v>0</v>
      </c>
      <c r="N19" s="50">
        <v>3000000</v>
      </c>
      <c r="O19" s="51">
        <f>N19/J19</f>
        <v>0.25</v>
      </c>
    </row>
    <row r="20" spans="1:15" x14ac:dyDescent="0.25">
      <c r="A20" t="s">
        <v>2743</v>
      </c>
      <c r="B20" t="s">
        <v>161</v>
      </c>
      <c r="C20" s="24" t="s">
        <v>433</v>
      </c>
      <c r="D20" s="24" t="s">
        <v>436</v>
      </c>
      <c r="E20" s="52">
        <v>29215000</v>
      </c>
      <c r="F20" s="50">
        <v>0</v>
      </c>
      <c r="G20" s="50">
        <v>-13215000</v>
      </c>
      <c r="H20" s="50">
        <f>E20+G20</f>
        <v>16000000</v>
      </c>
      <c r="I20" s="50"/>
      <c r="J20" s="50">
        <f>H20+I20</f>
        <v>16000000</v>
      </c>
      <c r="K20" s="39">
        <v>0</v>
      </c>
      <c r="L20" s="50">
        <v>0</v>
      </c>
      <c r="M20" s="50">
        <v>0</v>
      </c>
      <c r="N20" s="50">
        <v>0</v>
      </c>
      <c r="O20" s="51">
        <f>N20/J20</f>
        <v>0</v>
      </c>
    </row>
    <row r="21" spans="1:15" x14ac:dyDescent="0.25">
      <c r="A21" t="s">
        <v>2743</v>
      </c>
      <c r="B21" t="s">
        <v>431</v>
      </c>
      <c r="C21" s="24" t="s">
        <v>430</v>
      </c>
      <c r="D21" s="24" t="s">
        <v>429</v>
      </c>
      <c r="E21" s="52">
        <v>8745000</v>
      </c>
      <c r="F21" s="50">
        <v>0</v>
      </c>
      <c r="G21" s="50">
        <v>0</v>
      </c>
      <c r="H21" s="50">
        <f>E21+G21</f>
        <v>8745000</v>
      </c>
      <c r="I21" s="50"/>
      <c r="J21" s="50">
        <f>H21+I21</f>
        <v>8745000</v>
      </c>
      <c r="K21" s="39">
        <v>0</v>
      </c>
      <c r="L21" s="50">
        <v>0</v>
      </c>
      <c r="M21" s="50">
        <v>0</v>
      </c>
      <c r="N21" s="50">
        <v>0</v>
      </c>
      <c r="O21" s="51">
        <f>N21/J21</f>
        <v>0</v>
      </c>
    </row>
    <row r="22" spans="1:15" x14ac:dyDescent="0.25">
      <c r="A22" t="s">
        <v>2743</v>
      </c>
      <c r="B22" t="s">
        <v>158</v>
      </c>
      <c r="C22" s="24" t="s">
        <v>428</v>
      </c>
      <c r="D22" s="24" t="s">
        <v>1533</v>
      </c>
      <c r="E22" s="52">
        <v>146830000</v>
      </c>
      <c r="F22" s="50">
        <v>0</v>
      </c>
      <c r="G22" s="50">
        <v>33215000</v>
      </c>
      <c r="H22" s="50">
        <f>E22+G22</f>
        <v>180045000</v>
      </c>
      <c r="I22" s="50"/>
      <c r="J22" s="50">
        <f>H22+I22</f>
        <v>180045000</v>
      </c>
      <c r="K22" s="39">
        <v>59999</v>
      </c>
      <c r="L22" s="50">
        <v>19410394</v>
      </c>
      <c r="M22" s="50">
        <v>3059999</v>
      </c>
      <c r="N22" s="50">
        <v>12410394</v>
      </c>
      <c r="O22" s="51">
        <f>N22/J22</f>
        <v>6.8929400983087558E-2</v>
      </c>
    </row>
    <row r="23" spans="1:15" x14ac:dyDescent="0.25">
      <c r="A23" t="s">
        <v>2743</v>
      </c>
      <c r="B23" t="s">
        <v>152</v>
      </c>
      <c r="C23" s="24" t="s">
        <v>424</v>
      </c>
      <c r="D23" s="24" t="s">
        <v>1722</v>
      </c>
      <c r="E23" s="52">
        <v>0</v>
      </c>
      <c r="F23" s="50">
        <v>0</v>
      </c>
      <c r="G23" s="50">
        <v>15000000</v>
      </c>
      <c r="H23" s="50">
        <f>E23+G23</f>
        <v>15000000</v>
      </c>
      <c r="I23" s="50"/>
      <c r="J23" s="50">
        <f>H23+I23</f>
        <v>15000000</v>
      </c>
      <c r="K23" s="39">
        <v>0</v>
      </c>
      <c r="L23" s="50">
        <v>0</v>
      </c>
      <c r="M23" s="50">
        <v>0</v>
      </c>
      <c r="N23" s="50">
        <v>0</v>
      </c>
      <c r="O23" s="51">
        <f>N23/J23</f>
        <v>0</v>
      </c>
    </row>
    <row r="24" spans="1:15" x14ac:dyDescent="0.25">
      <c r="A24" t="s">
        <v>2743</v>
      </c>
      <c r="B24" t="s">
        <v>149</v>
      </c>
      <c r="C24" s="24" t="s">
        <v>422</v>
      </c>
      <c r="D24" s="24" t="s">
        <v>1532</v>
      </c>
      <c r="E24" s="52">
        <v>7080000</v>
      </c>
      <c r="F24" s="50">
        <v>0</v>
      </c>
      <c r="G24" s="50">
        <v>10000000</v>
      </c>
      <c r="H24" s="50">
        <f>E24+G24</f>
        <v>17080000</v>
      </c>
      <c r="I24" s="50"/>
      <c r="J24" s="50">
        <f>H24+I24</f>
        <v>17080000</v>
      </c>
      <c r="K24" s="39">
        <v>59999</v>
      </c>
      <c r="L24" s="50">
        <v>546896</v>
      </c>
      <c r="M24" s="50">
        <v>59999</v>
      </c>
      <c r="N24" s="50">
        <v>546896</v>
      </c>
      <c r="O24" s="51">
        <f>N24/J24</f>
        <v>3.2019672131147543E-2</v>
      </c>
    </row>
    <row r="25" spans="1:15" x14ac:dyDescent="0.25">
      <c r="A25" t="s">
        <v>2743</v>
      </c>
      <c r="B25" t="s">
        <v>146</v>
      </c>
      <c r="C25" s="24" t="s">
        <v>420</v>
      </c>
      <c r="D25" s="24" t="s">
        <v>1531</v>
      </c>
      <c r="E25" s="52">
        <v>11750000</v>
      </c>
      <c r="F25" s="50">
        <v>0</v>
      </c>
      <c r="G25" s="50">
        <v>0</v>
      </c>
      <c r="H25" s="50">
        <f>E25+G25</f>
        <v>11750000</v>
      </c>
      <c r="I25" s="50"/>
      <c r="J25" s="50">
        <f>H25+I25</f>
        <v>11750000</v>
      </c>
      <c r="K25" s="39">
        <v>0</v>
      </c>
      <c r="L25" s="50">
        <v>3898698</v>
      </c>
      <c r="M25" s="50">
        <v>0</v>
      </c>
      <c r="N25" s="50">
        <v>3898898</v>
      </c>
      <c r="O25" s="51">
        <f>N25/J25</f>
        <v>0.33182110638297874</v>
      </c>
    </row>
    <row r="26" spans="1:15" x14ac:dyDescent="0.25">
      <c r="A26" t="s">
        <v>2743</v>
      </c>
      <c r="B26" t="s">
        <v>143</v>
      </c>
      <c r="C26" s="24" t="s">
        <v>418</v>
      </c>
      <c r="D26" s="24" t="s">
        <v>419</v>
      </c>
      <c r="E26" s="52">
        <v>128000000</v>
      </c>
      <c r="F26" s="50">
        <v>0</v>
      </c>
      <c r="G26" s="50">
        <v>-100000000</v>
      </c>
      <c r="H26" s="50">
        <f>E26+G26</f>
        <v>28000000</v>
      </c>
      <c r="I26" s="50"/>
      <c r="J26" s="50">
        <f>H26+I26</f>
        <v>28000000</v>
      </c>
      <c r="K26" s="39">
        <v>0</v>
      </c>
      <c r="L26" s="50">
        <v>4964800</v>
      </c>
      <c r="M26" s="50">
        <v>0</v>
      </c>
      <c r="N26" s="50">
        <v>4964800</v>
      </c>
      <c r="O26" s="51">
        <f>N26/J26</f>
        <v>0.1773142857142857</v>
      </c>
    </row>
    <row r="27" spans="1:15" x14ac:dyDescent="0.25">
      <c r="A27" t="s">
        <v>2743</v>
      </c>
      <c r="B27" t="s">
        <v>1530</v>
      </c>
      <c r="C27" s="24" t="s">
        <v>1529</v>
      </c>
      <c r="D27" s="24" t="s">
        <v>1528</v>
      </c>
      <c r="E27" s="52">
        <v>128000000</v>
      </c>
      <c r="F27" s="50">
        <v>0</v>
      </c>
      <c r="G27" s="50">
        <v>-100000000</v>
      </c>
      <c r="H27" s="50">
        <f>E27+G27</f>
        <v>28000000</v>
      </c>
      <c r="J27" s="50">
        <f>H27+I27</f>
        <v>28000000</v>
      </c>
      <c r="K27" s="39">
        <v>0</v>
      </c>
      <c r="L27" s="50">
        <v>4964800</v>
      </c>
      <c r="M27" s="50">
        <v>0</v>
      </c>
      <c r="N27" s="50">
        <v>4964800</v>
      </c>
      <c r="O27" s="51">
        <f>N27/J27</f>
        <v>0.1773142857142857</v>
      </c>
    </row>
    <row r="28" spans="1:15" x14ac:dyDescent="0.25">
      <c r="A28" t="s">
        <v>2743</v>
      </c>
      <c r="B28" t="s">
        <v>134</v>
      </c>
      <c r="C28" s="24" t="s">
        <v>403</v>
      </c>
      <c r="D28" s="24" t="s">
        <v>1521</v>
      </c>
      <c r="E28" s="52">
        <v>0</v>
      </c>
      <c r="F28" s="50">
        <v>0</v>
      </c>
      <c r="G28" s="50">
        <v>58215000</v>
      </c>
      <c r="H28" s="50">
        <f>E28+G28</f>
        <v>58215000</v>
      </c>
      <c r="I28" s="50"/>
      <c r="J28" s="50">
        <f>H28+I28</f>
        <v>58215000</v>
      </c>
      <c r="K28" s="39">
        <v>0</v>
      </c>
      <c r="L28" s="50">
        <v>0</v>
      </c>
      <c r="M28" s="50">
        <v>0</v>
      </c>
      <c r="N28" s="50">
        <v>0</v>
      </c>
      <c r="O28" s="51">
        <f>N28/J28</f>
        <v>0</v>
      </c>
    </row>
    <row r="29" spans="1:15" x14ac:dyDescent="0.25">
      <c r="A29" t="s">
        <v>2743</v>
      </c>
      <c r="B29" t="s">
        <v>1520</v>
      </c>
      <c r="C29" s="24" t="s">
        <v>1519</v>
      </c>
      <c r="D29" s="24" t="s">
        <v>1518</v>
      </c>
      <c r="E29" s="52">
        <v>0</v>
      </c>
      <c r="F29" s="50">
        <v>0</v>
      </c>
      <c r="G29" s="50">
        <v>58215000</v>
      </c>
      <c r="H29" s="50">
        <f>E29+G29</f>
        <v>58215000</v>
      </c>
      <c r="I29" s="50"/>
      <c r="J29" s="50">
        <f>H29+I29</f>
        <v>58215000</v>
      </c>
      <c r="K29" s="39">
        <v>0</v>
      </c>
      <c r="L29" s="50">
        <v>0</v>
      </c>
      <c r="M29" s="50">
        <v>0</v>
      </c>
      <c r="N29" s="50">
        <v>0</v>
      </c>
      <c r="O29" s="51">
        <f>N29/J29</f>
        <v>0</v>
      </c>
    </row>
    <row r="30" spans="1:15" x14ac:dyDescent="0.25">
      <c r="A30" t="s">
        <v>2743</v>
      </c>
      <c r="B30" t="s">
        <v>2729</v>
      </c>
      <c r="C30" s="24" t="s">
        <v>2728</v>
      </c>
      <c r="D30" s="24" t="s">
        <v>2727</v>
      </c>
      <c r="E30" s="39">
        <v>0</v>
      </c>
      <c r="F30" s="50">
        <v>0</v>
      </c>
      <c r="G30" s="50">
        <v>50000000</v>
      </c>
      <c r="H30" s="50">
        <f>E30+G30</f>
        <v>50000000</v>
      </c>
      <c r="I30" s="50"/>
      <c r="J30" s="50">
        <f>H30+I30</f>
        <v>50000000</v>
      </c>
      <c r="K30" s="39">
        <v>0</v>
      </c>
      <c r="L30" s="50">
        <v>10000000</v>
      </c>
      <c r="M30" s="50">
        <v>3000000</v>
      </c>
      <c r="N30" s="50">
        <v>3000000</v>
      </c>
      <c r="O30" s="51">
        <f>N30/J30</f>
        <v>0.06</v>
      </c>
    </row>
    <row r="31" spans="1:15" x14ac:dyDescent="0.25">
      <c r="F31" s="50"/>
      <c r="G31" s="50"/>
      <c r="H31" s="50"/>
      <c r="I31" s="50"/>
      <c r="J31" s="50"/>
      <c r="L31" s="50"/>
      <c r="M31" s="50"/>
      <c r="N31" s="50"/>
      <c r="O31" s="50"/>
    </row>
    <row r="32" spans="1:15" x14ac:dyDescent="0.25">
      <c r="L32" s="50"/>
      <c r="M32" s="50"/>
      <c r="N32" s="50"/>
      <c r="O32" s="50"/>
    </row>
    <row r="33" spans="12:15" x14ac:dyDescent="0.25">
      <c r="L33" s="50"/>
      <c r="M33" s="50"/>
      <c r="N33" s="50"/>
      <c r="O33" s="50"/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showGridLines="0" topLeftCell="B1" workbookViewId="0">
      <selection activeCell="N7" sqref="N7"/>
    </sheetView>
  </sheetViews>
  <sheetFormatPr baseColWidth="10" defaultRowHeight="15" x14ac:dyDescent="0.25"/>
  <cols>
    <col min="1" max="4" width="45.7109375" bestFit="1" customWidth="1"/>
    <col min="5" max="5" width="18.85546875" bestFit="1" customWidth="1"/>
    <col min="6" max="6" width="23" bestFit="1" customWidth="1"/>
    <col min="7" max="7" width="28" bestFit="1" customWidth="1"/>
    <col min="8" max="8" width="21" bestFit="1" customWidth="1"/>
    <col min="9" max="9" width="28.85546875" bestFit="1" customWidth="1"/>
    <col min="10" max="10" width="23.42578125" bestFit="1" customWidth="1"/>
    <col min="11" max="11" width="27.5703125" bestFit="1" customWidth="1"/>
    <col min="12" max="12" width="31.85546875" bestFit="1" customWidth="1"/>
    <col min="13" max="13" width="15.5703125" bestFit="1" customWidth="1"/>
    <col min="14" max="14" width="19.85546875" bestFit="1" customWidth="1"/>
    <col min="15" max="15" width="24" bestFit="1" customWidth="1"/>
  </cols>
  <sheetData>
    <row r="1" spans="1:15" ht="31.5" customHeight="1" x14ac:dyDescent="0.35">
      <c r="A1" s="34" t="s">
        <v>786</v>
      </c>
      <c r="B1" s="33" t="s">
        <v>318</v>
      </c>
      <c r="C1" s="31" t="s">
        <v>785</v>
      </c>
    </row>
    <row r="2" spans="1:15" ht="15" customHeight="1" x14ac:dyDescent="0.35">
      <c r="A2" s="24" t="s">
        <v>586</v>
      </c>
      <c r="B2" s="32"/>
      <c r="C2" s="31"/>
    </row>
    <row r="3" spans="1:15" x14ac:dyDescent="0.25">
      <c r="A3">
        <f>COUNTA(A11:A107)+11</f>
        <v>107</v>
      </c>
      <c r="B3" s="30"/>
    </row>
    <row r="4" spans="1:15" x14ac:dyDescent="0.25">
      <c r="A4" s="21" t="s">
        <v>784</v>
      </c>
      <c r="B4" s="22"/>
      <c r="C4" s="29" t="s">
        <v>315</v>
      </c>
    </row>
    <row r="5" spans="1:15" x14ac:dyDescent="0.25">
      <c r="A5" s="28"/>
      <c r="B5" s="28"/>
      <c r="C5" s="27" t="s">
        <v>314</v>
      </c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5" x14ac:dyDescent="0.25">
      <c r="A6" s="23" t="s">
        <v>313</v>
      </c>
      <c r="B6" s="25"/>
      <c r="C6" s="23">
        <v>3</v>
      </c>
      <c r="F6">
        <v>3</v>
      </c>
    </row>
    <row r="7" spans="1:15" ht="21" x14ac:dyDescent="0.25">
      <c r="A7" s="23" t="s">
        <v>783</v>
      </c>
      <c r="B7" s="23" t="s">
        <v>311</v>
      </c>
      <c r="C7" t="str">
        <f>MID(A8,FIND(" ",A8,15)+1,FIND(":",A8,FIND(" ",A8,15))-FIND(" ",A8,15)-1)</f>
        <v>CB-0103</v>
      </c>
      <c r="D7" t="str">
        <f>MID(B8,23,2)</f>
        <v>09</v>
      </c>
      <c r="E7" s="24" t="s">
        <v>586</v>
      </c>
      <c r="F7" s="24" t="s">
        <v>310</v>
      </c>
      <c r="G7" t="str">
        <f>MID(A8,FIND(" ",A8,14)+1,7)</f>
        <v>CB-0103</v>
      </c>
      <c r="H7" t="s">
        <v>307</v>
      </c>
      <c r="I7" t="str">
        <f>VLOOKUP(A2,[1]Hoja1!$B$6:$R$120,17,FALSE)</f>
        <v>06.</v>
      </c>
    </row>
    <row r="8" spans="1:15" ht="21" x14ac:dyDescent="0.25">
      <c r="A8" s="23" t="s">
        <v>309</v>
      </c>
      <c r="B8" s="23" t="s">
        <v>308</v>
      </c>
      <c r="D8" t="str">
        <f>MID(A7,7,150)</f>
        <v>EMPRESA DE TRANSPORTE DEL TERCER MILENIO -TRANSMILENIO S.A.</v>
      </c>
      <c r="E8" t="s">
        <v>307</v>
      </c>
    </row>
    <row r="9" spans="1:15" x14ac:dyDescent="0.25">
      <c r="A9" s="23" t="s">
        <v>782</v>
      </c>
      <c r="B9" s="23" t="s">
        <v>305</v>
      </c>
    </row>
    <row r="10" spans="1:15" x14ac:dyDescent="0.25">
      <c r="A10" s="21"/>
      <c r="B10" s="22"/>
      <c r="C10" s="21"/>
    </row>
    <row r="11" spans="1:15" ht="15.75" thickBot="1" x14ac:dyDescent="0.3">
      <c r="A11" s="19"/>
      <c r="B11" s="20"/>
      <c r="C11" s="19"/>
    </row>
    <row r="12" spans="1:15" ht="15" customHeight="1" x14ac:dyDescent="0.25">
      <c r="A12" s="18" t="s">
        <v>304</v>
      </c>
      <c r="B12" s="17" t="s">
        <v>303</v>
      </c>
      <c r="C12" s="16" t="s">
        <v>302</v>
      </c>
      <c r="D12" s="15" t="s">
        <v>301</v>
      </c>
      <c r="E12" s="14" t="s">
        <v>300</v>
      </c>
      <c r="F12" s="15" t="s">
        <v>299</v>
      </c>
      <c r="G12" s="15" t="s">
        <v>298</v>
      </c>
      <c r="H12" s="15" t="s">
        <v>297</v>
      </c>
      <c r="I12" s="15" t="s">
        <v>296</v>
      </c>
      <c r="J12" s="14" t="s">
        <v>295</v>
      </c>
      <c r="K12" s="15" t="s">
        <v>294</v>
      </c>
      <c r="L12" s="14" t="s">
        <v>293</v>
      </c>
      <c r="M12" s="13" t="s">
        <v>292</v>
      </c>
      <c r="N12" s="13" t="s">
        <v>291</v>
      </c>
      <c r="O12" s="12" t="s">
        <v>290</v>
      </c>
    </row>
    <row r="13" spans="1:15" x14ac:dyDescent="0.25">
      <c r="A13" s="11" t="s">
        <v>289</v>
      </c>
      <c r="B13" s="10"/>
      <c r="C13" s="9" t="s">
        <v>288</v>
      </c>
      <c r="D13" s="9" t="s">
        <v>287</v>
      </c>
      <c r="E13" s="9" t="s">
        <v>286</v>
      </c>
      <c r="F13" s="9" t="s">
        <v>285</v>
      </c>
      <c r="G13" s="9" t="s">
        <v>284</v>
      </c>
      <c r="H13" s="9" t="s">
        <v>283</v>
      </c>
      <c r="I13" s="9" t="s">
        <v>282</v>
      </c>
      <c r="J13" s="9" t="s">
        <v>281</v>
      </c>
      <c r="K13" s="9" t="s">
        <v>280</v>
      </c>
      <c r="L13" s="9" t="s">
        <v>279</v>
      </c>
      <c r="M13" s="9" t="s">
        <v>278</v>
      </c>
      <c r="N13" s="9" t="s">
        <v>277</v>
      </c>
      <c r="O13" s="8" t="s">
        <v>276</v>
      </c>
    </row>
    <row r="14" spans="1:15" x14ac:dyDescent="0.25">
      <c r="A14" s="4" t="s">
        <v>586</v>
      </c>
      <c r="B14" s="4" t="s">
        <v>275</v>
      </c>
      <c r="C14" s="7" t="s">
        <v>781</v>
      </c>
      <c r="D14" s="7" t="s">
        <v>499</v>
      </c>
      <c r="E14" s="6">
        <v>4326359660253</v>
      </c>
      <c r="F14" s="6">
        <v>35000000000</v>
      </c>
      <c r="G14" s="6">
        <v>167153983308</v>
      </c>
      <c r="H14" s="6">
        <v>4493513643561</v>
      </c>
      <c r="I14" s="6">
        <v>9207254879</v>
      </c>
      <c r="J14" s="6">
        <v>4484306388682</v>
      </c>
      <c r="K14" s="6">
        <v>41663592547.400002</v>
      </c>
      <c r="L14" s="6">
        <v>1979667899153.6599</v>
      </c>
      <c r="M14" s="6">
        <v>70582865071</v>
      </c>
      <c r="N14" s="6">
        <v>1226101066408</v>
      </c>
      <c r="O14" s="5">
        <v>0.27</v>
      </c>
    </row>
    <row r="15" spans="1:15" x14ac:dyDescent="0.25">
      <c r="A15" s="4" t="s">
        <v>586</v>
      </c>
      <c r="B15" s="4" t="s">
        <v>272</v>
      </c>
      <c r="C15" s="7" t="s">
        <v>780</v>
      </c>
      <c r="D15" s="7" t="s">
        <v>497</v>
      </c>
      <c r="E15" s="6">
        <v>76998115001</v>
      </c>
      <c r="F15" s="6">
        <v>0</v>
      </c>
      <c r="G15" s="6">
        <v>-6826151107</v>
      </c>
      <c r="H15" s="6">
        <v>70171963894</v>
      </c>
      <c r="I15" s="6">
        <v>3802721423</v>
      </c>
      <c r="J15" s="6">
        <v>66369242471</v>
      </c>
      <c r="K15" s="6">
        <v>3233440335</v>
      </c>
      <c r="L15" s="6">
        <v>50437264291</v>
      </c>
      <c r="M15" s="6">
        <v>6311529942</v>
      </c>
      <c r="N15" s="6">
        <v>42045685894</v>
      </c>
      <c r="O15" s="5">
        <v>0.63</v>
      </c>
    </row>
    <row r="16" spans="1:15" x14ac:dyDescent="0.25">
      <c r="A16" s="4" t="s">
        <v>586</v>
      </c>
      <c r="B16" s="4" t="s">
        <v>269</v>
      </c>
      <c r="C16" s="7" t="s">
        <v>779</v>
      </c>
      <c r="D16" s="7" t="s">
        <v>495</v>
      </c>
      <c r="E16" s="6">
        <v>39841575203</v>
      </c>
      <c r="F16" s="6">
        <v>93529544</v>
      </c>
      <c r="G16" s="6">
        <v>760417459</v>
      </c>
      <c r="H16" s="6">
        <v>40601992662</v>
      </c>
      <c r="I16" s="6">
        <v>917513138</v>
      </c>
      <c r="J16" s="6">
        <v>39684479524</v>
      </c>
      <c r="K16" s="6">
        <v>2124161798</v>
      </c>
      <c r="L16" s="6">
        <v>25873953895</v>
      </c>
      <c r="M16" s="6">
        <v>2578216710</v>
      </c>
      <c r="N16" s="6">
        <v>23630821273</v>
      </c>
      <c r="O16" s="5">
        <v>0.6</v>
      </c>
    </row>
    <row r="17" spans="1:15" x14ac:dyDescent="0.25">
      <c r="A17" s="4" t="s">
        <v>586</v>
      </c>
      <c r="B17" s="4" t="s">
        <v>266</v>
      </c>
      <c r="C17" s="7" t="s">
        <v>778</v>
      </c>
      <c r="D17" s="7" t="s">
        <v>493</v>
      </c>
      <c r="E17" s="6">
        <v>27461963351</v>
      </c>
      <c r="F17" s="6">
        <v>0</v>
      </c>
      <c r="G17" s="6">
        <v>130716947</v>
      </c>
      <c r="H17" s="6">
        <v>27592680298</v>
      </c>
      <c r="I17" s="6">
        <v>31912974</v>
      </c>
      <c r="J17" s="6">
        <v>27560767324</v>
      </c>
      <c r="K17" s="6">
        <v>1745902743</v>
      </c>
      <c r="L17" s="6">
        <v>18076186514</v>
      </c>
      <c r="M17" s="6">
        <v>1764437191</v>
      </c>
      <c r="N17" s="6">
        <v>17659238122</v>
      </c>
      <c r="O17" s="5">
        <v>0.64</v>
      </c>
    </row>
    <row r="18" spans="1:15" x14ac:dyDescent="0.25">
      <c r="A18" s="4" t="s">
        <v>586</v>
      </c>
      <c r="B18" s="4" t="s">
        <v>263</v>
      </c>
      <c r="C18" s="7" t="s">
        <v>777</v>
      </c>
      <c r="D18" s="7" t="s">
        <v>776</v>
      </c>
      <c r="E18" s="6">
        <v>18471026936</v>
      </c>
      <c r="F18" s="6">
        <v>0</v>
      </c>
      <c r="G18" s="6">
        <v>-43000000</v>
      </c>
      <c r="H18" s="6">
        <v>18428026936</v>
      </c>
      <c r="I18" s="6">
        <v>0</v>
      </c>
      <c r="J18" s="6">
        <v>18428026936</v>
      </c>
      <c r="K18" s="6">
        <v>1496785949</v>
      </c>
      <c r="L18" s="6">
        <v>13268349163</v>
      </c>
      <c r="M18" s="6">
        <v>1497642949</v>
      </c>
      <c r="N18" s="6">
        <v>13265199163</v>
      </c>
      <c r="O18" s="5">
        <v>0.72</v>
      </c>
    </row>
    <row r="19" spans="1:15" x14ac:dyDescent="0.25">
      <c r="A19" s="4" t="s">
        <v>586</v>
      </c>
      <c r="B19" s="4" t="s">
        <v>260</v>
      </c>
      <c r="C19" s="7" t="s">
        <v>775</v>
      </c>
      <c r="D19" s="7" t="s">
        <v>774</v>
      </c>
      <c r="E19" s="6">
        <v>586103587</v>
      </c>
      <c r="F19" s="6">
        <v>0</v>
      </c>
      <c r="G19" s="6">
        <v>0</v>
      </c>
      <c r="H19" s="6">
        <v>586103587</v>
      </c>
      <c r="I19" s="6">
        <v>0</v>
      </c>
      <c r="J19" s="6">
        <v>586103587</v>
      </c>
      <c r="K19" s="6">
        <v>52881462</v>
      </c>
      <c r="L19" s="6">
        <v>454508448</v>
      </c>
      <c r="M19" s="6">
        <v>52881462</v>
      </c>
      <c r="N19" s="6">
        <v>454508448</v>
      </c>
      <c r="O19" s="5">
        <v>0.78</v>
      </c>
    </row>
    <row r="20" spans="1:15" ht="21" x14ac:dyDescent="0.25">
      <c r="A20" s="4" t="s">
        <v>586</v>
      </c>
      <c r="B20" s="4" t="s">
        <v>257</v>
      </c>
      <c r="C20" s="7" t="s">
        <v>773</v>
      </c>
      <c r="D20" s="7" t="s">
        <v>772</v>
      </c>
      <c r="E20" s="6">
        <v>850881684</v>
      </c>
      <c r="F20" s="6">
        <v>0</v>
      </c>
      <c r="G20" s="6">
        <v>0</v>
      </c>
      <c r="H20" s="6">
        <v>850881684</v>
      </c>
      <c r="I20" s="6">
        <v>0</v>
      </c>
      <c r="J20" s="6">
        <v>850881684</v>
      </c>
      <c r="K20" s="6">
        <v>38998260</v>
      </c>
      <c r="L20" s="6">
        <v>322694995</v>
      </c>
      <c r="M20" s="6">
        <v>38998260</v>
      </c>
      <c r="N20" s="6">
        <v>322694995</v>
      </c>
      <c r="O20" s="5">
        <v>0.38</v>
      </c>
    </row>
    <row r="21" spans="1:15" x14ac:dyDescent="0.25">
      <c r="A21" s="4" t="s">
        <v>586</v>
      </c>
      <c r="B21" s="4" t="s">
        <v>254</v>
      </c>
      <c r="C21" s="7" t="s">
        <v>771</v>
      </c>
      <c r="D21" s="7" t="s">
        <v>770</v>
      </c>
      <c r="E21" s="6">
        <v>8087040</v>
      </c>
      <c r="F21" s="6">
        <v>0</v>
      </c>
      <c r="G21" s="6">
        <v>0</v>
      </c>
      <c r="H21" s="6">
        <v>8087040</v>
      </c>
      <c r="I21" s="6">
        <v>0</v>
      </c>
      <c r="J21" s="6">
        <v>8087040</v>
      </c>
      <c r="K21" s="6">
        <v>296000</v>
      </c>
      <c r="L21" s="6">
        <v>3436066</v>
      </c>
      <c r="M21" s="6">
        <v>296000</v>
      </c>
      <c r="N21" s="6">
        <v>3436066</v>
      </c>
      <c r="O21" s="5">
        <v>0.42</v>
      </c>
    </row>
    <row r="22" spans="1:15" x14ac:dyDescent="0.25">
      <c r="A22" s="4" t="s">
        <v>586</v>
      </c>
      <c r="B22" s="4" t="s">
        <v>251</v>
      </c>
      <c r="C22" s="7" t="s">
        <v>769</v>
      </c>
      <c r="D22" s="7" t="s">
        <v>768</v>
      </c>
      <c r="E22" s="6">
        <v>5340928</v>
      </c>
      <c r="F22" s="6">
        <v>0</v>
      </c>
      <c r="G22" s="6">
        <v>0</v>
      </c>
      <c r="H22" s="6">
        <v>5340928</v>
      </c>
      <c r="I22" s="6">
        <v>0</v>
      </c>
      <c r="J22" s="6">
        <v>5340928</v>
      </c>
      <c r="K22" s="6">
        <v>199068</v>
      </c>
      <c r="L22" s="6">
        <v>2283814</v>
      </c>
      <c r="M22" s="6">
        <v>199068</v>
      </c>
      <c r="N22" s="6">
        <v>2283814</v>
      </c>
      <c r="O22" s="5">
        <v>0.43</v>
      </c>
    </row>
    <row r="23" spans="1:15" x14ac:dyDescent="0.25">
      <c r="A23" s="4" t="s">
        <v>586</v>
      </c>
      <c r="B23" s="4" t="s">
        <v>248</v>
      </c>
      <c r="C23" s="7" t="s">
        <v>767</v>
      </c>
      <c r="D23" s="7" t="s">
        <v>766</v>
      </c>
      <c r="E23" s="6">
        <v>556447465</v>
      </c>
      <c r="F23" s="6">
        <v>0</v>
      </c>
      <c r="G23" s="6">
        <v>0</v>
      </c>
      <c r="H23" s="6">
        <v>556447465</v>
      </c>
      <c r="I23" s="6">
        <v>0</v>
      </c>
      <c r="J23" s="6">
        <v>556447465</v>
      </c>
      <c r="K23" s="6">
        <v>14294874</v>
      </c>
      <c r="L23" s="6">
        <v>413589469</v>
      </c>
      <c r="M23" s="6">
        <v>14294874</v>
      </c>
      <c r="N23" s="6">
        <v>413589469</v>
      </c>
      <c r="O23" s="5">
        <v>0.74</v>
      </c>
    </row>
    <row r="24" spans="1:15" x14ac:dyDescent="0.25">
      <c r="A24" s="4" t="s">
        <v>586</v>
      </c>
      <c r="B24" s="4" t="s">
        <v>486</v>
      </c>
      <c r="C24" s="7" t="s">
        <v>765</v>
      </c>
      <c r="D24" s="7" t="s">
        <v>764</v>
      </c>
      <c r="E24" s="6">
        <v>2046790888</v>
      </c>
      <c r="F24" s="6">
        <v>0</v>
      </c>
      <c r="G24" s="6">
        <v>0</v>
      </c>
      <c r="H24" s="6">
        <v>2046790888</v>
      </c>
      <c r="I24" s="6">
        <v>0</v>
      </c>
      <c r="J24" s="6">
        <v>2046790888</v>
      </c>
      <c r="K24" s="6">
        <v>974113</v>
      </c>
      <c r="L24" s="6">
        <v>1967477431</v>
      </c>
      <c r="M24" s="6">
        <v>974113</v>
      </c>
      <c r="N24" s="6">
        <v>1967477431</v>
      </c>
      <c r="O24" s="5">
        <v>0.96</v>
      </c>
    </row>
    <row r="25" spans="1:15" x14ac:dyDescent="0.25">
      <c r="A25" s="4" t="s">
        <v>586</v>
      </c>
      <c r="B25" s="4" t="s">
        <v>242</v>
      </c>
      <c r="C25" s="7" t="s">
        <v>763</v>
      </c>
      <c r="D25" s="7" t="s">
        <v>762</v>
      </c>
      <c r="E25" s="6">
        <v>1906381340</v>
      </c>
      <c r="F25" s="6">
        <v>0</v>
      </c>
      <c r="G25" s="6">
        <v>0</v>
      </c>
      <c r="H25" s="6">
        <v>1906381340</v>
      </c>
      <c r="I25" s="6">
        <v>0</v>
      </c>
      <c r="J25" s="6">
        <v>1906381340</v>
      </c>
      <c r="K25" s="6">
        <v>4000745</v>
      </c>
      <c r="L25" s="6">
        <v>7340623</v>
      </c>
      <c r="M25" s="6">
        <v>4000745</v>
      </c>
      <c r="N25" s="6">
        <v>7340623</v>
      </c>
      <c r="O25" s="5">
        <v>0</v>
      </c>
    </row>
    <row r="26" spans="1:15" x14ac:dyDescent="0.25">
      <c r="A26" s="4" t="s">
        <v>586</v>
      </c>
      <c r="B26" s="4" t="s">
        <v>239</v>
      </c>
      <c r="C26" s="7" t="s">
        <v>761</v>
      </c>
      <c r="D26" s="7" t="s">
        <v>760</v>
      </c>
      <c r="E26" s="6">
        <v>915063043</v>
      </c>
      <c r="F26" s="6">
        <v>0</v>
      </c>
      <c r="G26" s="6">
        <v>0</v>
      </c>
      <c r="H26" s="6">
        <v>915063043</v>
      </c>
      <c r="I26" s="6">
        <v>0</v>
      </c>
      <c r="J26" s="6">
        <v>915063043</v>
      </c>
      <c r="K26" s="6">
        <v>46733562</v>
      </c>
      <c r="L26" s="6">
        <v>564845204</v>
      </c>
      <c r="M26" s="6">
        <v>46733562</v>
      </c>
      <c r="N26" s="6">
        <v>564845204</v>
      </c>
      <c r="O26" s="5">
        <v>0.62</v>
      </c>
    </row>
    <row r="27" spans="1:15" x14ac:dyDescent="0.25">
      <c r="A27" s="4" t="s">
        <v>586</v>
      </c>
      <c r="B27" s="4" t="s">
        <v>236</v>
      </c>
      <c r="C27" s="7" t="s">
        <v>759</v>
      </c>
      <c r="D27" s="7" t="s">
        <v>758</v>
      </c>
      <c r="E27" s="6">
        <v>608598961</v>
      </c>
      <c r="F27" s="6">
        <v>0</v>
      </c>
      <c r="G27" s="6">
        <v>0</v>
      </c>
      <c r="H27" s="6">
        <v>608598961</v>
      </c>
      <c r="I27" s="6">
        <v>0</v>
      </c>
      <c r="J27" s="6">
        <v>608598961</v>
      </c>
      <c r="K27" s="6">
        <v>48432685</v>
      </c>
      <c r="L27" s="6">
        <v>413390281</v>
      </c>
      <c r="M27" s="6">
        <v>48432685</v>
      </c>
      <c r="N27" s="6">
        <v>413390281</v>
      </c>
      <c r="O27" s="5">
        <v>0.68</v>
      </c>
    </row>
    <row r="28" spans="1:15" x14ac:dyDescent="0.25">
      <c r="A28" s="4" t="s">
        <v>586</v>
      </c>
      <c r="B28" s="4" t="s">
        <v>233</v>
      </c>
      <c r="C28" s="7" t="s">
        <v>757</v>
      </c>
      <c r="D28" s="7" t="s">
        <v>756</v>
      </c>
      <c r="E28" s="6">
        <v>100834134</v>
      </c>
      <c r="F28" s="6">
        <v>0</v>
      </c>
      <c r="G28" s="6">
        <v>0</v>
      </c>
      <c r="H28" s="6">
        <v>100834134</v>
      </c>
      <c r="I28" s="6">
        <v>0</v>
      </c>
      <c r="J28" s="6">
        <v>100834134</v>
      </c>
      <c r="K28" s="6">
        <v>4786918</v>
      </c>
      <c r="L28" s="6">
        <v>62916690</v>
      </c>
      <c r="M28" s="6">
        <v>4786918</v>
      </c>
      <c r="N28" s="6">
        <v>62916690</v>
      </c>
      <c r="O28" s="5">
        <v>0.62</v>
      </c>
    </row>
    <row r="29" spans="1:15" x14ac:dyDescent="0.25">
      <c r="A29" s="4" t="s">
        <v>586</v>
      </c>
      <c r="B29" s="4" t="s">
        <v>230</v>
      </c>
      <c r="C29" s="7" t="s">
        <v>755</v>
      </c>
      <c r="D29" s="7" t="s">
        <v>754</v>
      </c>
      <c r="E29" s="6">
        <v>915063043</v>
      </c>
      <c r="F29" s="6">
        <v>0</v>
      </c>
      <c r="G29" s="6">
        <v>0</v>
      </c>
      <c r="H29" s="6">
        <v>915063043</v>
      </c>
      <c r="I29" s="6">
        <v>0</v>
      </c>
      <c r="J29" s="6">
        <v>915063043</v>
      </c>
      <c r="K29" s="6">
        <v>20070089</v>
      </c>
      <c r="L29" s="6">
        <v>43749465</v>
      </c>
      <c r="M29" s="6">
        <v>20070089</v>
      </c>
      <c r="N29" s="6">
        <v>43749465</v>
      </c>
      <c r="O29" s="5">
        <v>0.05</v>
      </c>
    </row>
    <row r="30" spans="1:15" x14ac:dyDescent="0.25">
      <c r="A30" s="4" t="s">
        <v>586</v>
      </c>
      <c r="B30" s="4" t="s">
        <v>224</v>
      </c>
      <c r="C30" s="7" t="s">
        <v>753</v>
      </c>
      <c r="D30" s="7" t="s">
        <v>752</v>
      </c>
      <c r="E30" s="6">
        <v>491344302</v>
      </c>
      <c r="F30" s="6">
        <v>0</v>
      </c>
      <c r="G30" s="6">
        <v>173716947</v>
      </c>
      <c r="H30" s="6">
        <v>665061249</v>
      </c>
      <c r="I30" s="6">
        <v>31912974</v>
      </c>
      <c r="J30" s="6">
        <v>633148275</v>
      </c>
      <c r="K30" s="6">
        <v>17449018</v>
      </c>
      <c r="L30" s="6">
        <v>551604865</v>
      </c>
      <c r="M30" s="6">
        <v>35126466</v>
      </c>
      <c r="N30" s="6">
        <v>137806473</v>
      </c>
      <c r="O30" s="5">
        <v>0.22</v>
      </c>
    </row>
    <row r="31" spans="1:15" x14ac:dyDescent="0.25">
      <c r="A31" s="4" t="s">
        <v>586</v>
      </c>
      <c r="B31" s="4" t="s">
        <v>221</v>
      </c>
      <c r="C31" s="7" t="s">
        <v>751</v>
      </c>
      <c r="D31" s="7" t="s">
        <v>470</v>
      </c>
      <c r="E31" s="6">
        <v>3821036648</v>
      </c>
      <c r="F31" s="6">
        <v>93529544</v>
      </c>
      <c r="G31" s="6">
        <v>963700512</v>
      </c>
      <c r="H31" s="6">
        <v>4784737160</v>
      </c>
      <c r="I31" s="6">
        <v>885600164</v>
      </c>
      <c r="J31" s="6">
        <v>3899136996</v>
      </c>
      <c r="K31" s="6">
        <v>-65875664</v>
      </c>
      <c r="L31" s="6">
        <v>3488775119</v>
      </c>
      <c r="M31" s="6">
        <v>369644800</v>
      </c>
      <c r="N31" s="6">
        <v>1662590889</v>
      </c>
      <c r="O31" s="5">
        <v>0.43</v>
      </c>
    </row>
    <row r="32" spans="1:15" x14ac:dyDescent="0.25">
      <c r="A32" s="4" t="s">
        <v>586</v>
      </c>
      <c r="B32" s="4" t="s">
        <v>218</v>
      </c>
      <c r="C32" s="7" t="s">
        <v>750</v>
      </c>
      <c r="D32" s="7" t="s">
        <v>749</v>
      </c>
      <c r="E32" s="6">
        <v>3435057284</v>
      </c>
      <c r="F32" s="6">
        <v>73123636</v>
      </c>
      <c r="G32" s="6">
        <v>735597532</v>
      </c>
      <c r="H32" s="6">
        <v>4170654816</v>
      </c>
      <c r="I32" s="6">
        <v>835071926</v>
      </c>
      <c r="J32" s="6">
        <v>3335582890</v>
      </c>
      <c r="K32" s="6">
        <v>-85956000</v>
      </c>
      <c r="L32" s="6">
        <v>2968531934</v>
      </c>
      <c r="M32" s="6">
        <v>309881107</v>
      </c>
      <c r="N32" s="6">
        <v>1317856744</v>
      </c>
      <c r="O32" s="5">
        <v>0.4</v>
      </c>
    </row>
    <row r="33" spans="1:15" x14ac:dyDescent="0.25">
      <c r="A33" s="4" t="s">
        <v>586</v>
      </c>
      <c r="B33" s="4" t="s">
        <v>468</v>
      </c>
      <c r="C33" s="7" t="s">
        <v>748</v>
      </c>
      <c r="D33" s="7" t="s">
        <v>747</v>
      </c>
      <c r="E33" s="6">
        <v>120000000</v>
      </c>
      <c r="F33" s="6">
        <v>20405908</v>
      </c>
      <c r="G33" s="6">
        <v>268102980</v>
      </c>
      <c r="H33" s="6">
        <v>388102980</v>
      </c>
      <c r="I33" s="6">
        <v>22151935</v>
      </c>
      <c r="J33" s="6">
        <v>365951045</v>
      </c>
      <c r="K33" s="6">
        <v>0</v>
      </c>
      <c r="L33" s="6">
        <v>345545137</v>
      </c>
      <c r="M33" s="6">
        <v>39683357</v>
      </c>
      <c r="N33" s="6">
        <v>170036097</v>
      </c>
      <c r="O33" s="5">
        <v>0.46</v>
      </c>
    </row>
    <row r="34" spans="1:15" x14ac:dyDescent="0.25">
      <c r="A34" s="4" t="s">
        <v>586</v>
      </c>
      <c r="B34" s="4" t="s">
        <v>215</v>
      </c>
      <c r="C34" s="7" t="s">
        <v>746</v>
      </c>
      <c r="D34" s="7" t="s">
        <v>569</v>
      </c>
      <c r="E34" s="6">
        <v>265979364</v>
      </c>
      <c r="F34" s="6">
        <v>0</v>
      </c>
      <c r="G34" s="6">
        <v>-40000000</v>
      </c>
      <c r="H34" s="6">
        <v>225979364</v>
      </c>
      <c r="I34" s="6">
        <v>28376303</v>
      </c>
      <c r="J34" s="6">
        <v>197603061</v>
      </c>
      <c r="K34" s="6">
        <v>20080336</v>
      </c>
      <c r="L34" s="6">
        <v>174698048</v>
      </c>
      <c r="M34" s="6">
        <v>20080336</v>
      </c>
      <c r="N34" s="6">
        <v>174698048</v>
      </c>
      <c r="O34" s="5">
        <v>0.88</v>
      </c>
    </row>
    <row r="35" spans="1:15" x14ac:dyDescent="0.25">
      <c r="A35" s="4" t="s">
        <v>586</v>
      </c>
      <c r="B35" s="4" t="s">
        <v>212</v>
      </c>
      <c r="C35" s="7" t="s">
        <v>745</v>
      </c>
      <c r="D35" s="7" t="s">
        <v>744</v>
      </c>
      <c r="E35" s="6">
        <v>8558575204</v>
      </c>
      <c r="F35" s="6">
        <v>0</v>
      </c>
      <c r="G35" s="6">
        <v>-334000000</v>
      </c>
      <c r="H35" s="6">
        <v>8224575204</v>
      </c>
      <c r="I35" s="6">
        <v>0</v>
      </c>
      <c r="J35" s="6">
        <v>8224575204</v>
      </c>
      <c r="K35" s="6">
        <v>444134719</v>
      </c>
      <c r="L35" s="6">
        <v>4308992262</v>
      </c>
      <c r="M35" s="6">
        <v>444134719</v>
      </c>
      <c r="N35" s="6">
        <v>4308992262</v>
      </c>
      <c r="O35" s="5">
        <v>0.52</v>
      </c>
    </row>
    <row r="36" spans="1:15" x14ac:dyDescent="0.25">
      <c r="A36" s="4" t="s">
        <v>586</v>
      </c>
      <c r="B36" s="4" t="s">
        <v>209</v>
      </c>
      <c r="C36" s="7" t="s">
        <v>743</v>
      </c>
      <c r="D36" s="7" t="s">
        <v>565</v>
      </c>
      <c r="E36" s="6">
        <v>6378007575</v>
      </c>
      <c r="F36" s="6">
        <v>0</v>
      </c>
      <c r="G36" s="6">
        <v>-334000000</v>
      </c>
      <c r="H36" s="6">
        <v>6044007575</v>
      </c>
      <c r="I36" s="6">
        <v>0</v>
      </c>
      <c r="J36" s="6">
        <v>6044007575</v>
      </c>
      <c r="K36" s="6">
        <v>310718530</v>
      </c>
      <c r="L36" s="6">
        <v>2995287313</v>
      </c>
      <c r="M36" s="6">
        <v>310718530</v>
      </c>
      <c r="N36" s="6">
        <v>2995287313</v>
      </c>
      <c r="O36" s="5">
        <v>0.5</v>
      </c>
    </row>
    <row r="37" spans="1:15" x14ac:dyDescent="0.25">
      <c r="A37" s="4" t="s">
        <v>586</v>
      </c>
      <c r="B37" s="4" t="s">
        <v>206</v>
      </c>
      <c r="C37" s="7" t="s">
        <v>742</v>
      </c>
      <c r="D37" s="7" t="s">
        <v>741</v>
      </c>
      <c r="E37" s="6">
        <v>1724119521</v>
      </c>
      <c r="F37" s="6">
        <v>0</v>
      </c>
      <c r="G37" s="6">
        <v>-334000000</v>
      </c>
      <c r="H37" s="6">
        <v>1390119521</v>
      </c>
      <c r="I37" s="6">
        <v>0</v>
      </c>
      <c r="J37" s="6">
        <v>1390119521</v>
      </c>
      <c r="K37" s="6">
        <v>4560850</v>
      </c>
      <c r="L37" s="6">
        <v>6327242</v>
      </c>
      <c r="M37" s="6">
        <v>4560850</v>
      </c>
      <c r="N37" s="6">
        <v>6327242</v>
      </c>
      <c r="O37" s="5">
        <v>0</v>
      </c>
    </row>
    <row r="38" spans="1:15" x14ac:dyDescent="0.25">
      <c r="A38" s="4" t="s">
        <v>586</v>
      </c>
      <c r="B38" s="4" t="s">
        <v>203</v>
      </c>
      <c r="C38" s="7" t="s">
        <v>740</v>
      </c>
      <c r="D38" s="7" t="s">
        <v>739</v>
      </c>
      <c r="E38" s="6">
        <v>2041490987</v>
      </c>
      <c r="F38" s="6">
        <v>0</v>
      </c>
      <c r="G38" s="6">
        <v>0</v>
      </c>
      <c r="H38" s="6">
        <v>2041490987</v>
      </c>
      <c r="I38" s="6">
        <v>0</v>
      </c>
      <c r="J38" s="6">
        <v>2041490987</v>
      </c>
      <c r="K38" s="6">
        <v>151058040</v>
      </c>
      <c r="L38" s="6">
        <v>1439052460</v>
      </c>
      <c r="M38" s="6">
        <v>151058040</v>
      </c>
      <c r="N38" s="6">
        <v>1439052460</v>
      </c>
      <c r="O38" s="5">
        <v>0.7</v>
      </c>
    </row>
    <row r="39" spans="1:15" x14ac:dyDescent="0.25">
      <c r="A39" s="4" t="s">
        <v>586</v>
      </c>
      <c r="B39" s="4" t="s">
        <v>200</v>
      </c>
      <c r="C39" s="7" t="s">
        <v>738</v>
      </c>
      <c r="D39" s="7" t="s">
        <v>737</v>
      </c>
      <c r="E39" s="6">
        <v>1218571608</v>
      </c>
      <c r="F39" s="6">
        <v>0</v>
      </c>
      <c r="G39" s="6">
        <v>0</v>
      </c>
      <c r="H39" s="6">
        <v>1218571608</v>
      </c>
      <c r="I39" s="6">
        <v>0</v>
      </c>
      <c r="J39" s="6">
        <v>1218571608</v>
      </c>
      <c r="K39" s="6">
        <v>56396500</v>
      </c>
      <c r="L39" s="6">
        <v>569447294</v>
      </c>
      <c r="M39" s="6">
        <v>56396500</v>
      </c>
      <c r="N39" s="6">
        <v>569447294</v>
      </c>
      <c r="O39" s="5">
        <v>0.47</v>
      </c>
    </row>
    <row r="40" spans="1:15" x14ac:dyDescent="0.25">
      <c r="A40" s="4" t="s">
        <v>586</v>
      </c>
      <c r="B40" s="4" t="s">
        <v>456</v>
      </c>
      <c r="C40" s="7" t="s">
        <v>736</v>
      </c>
      <c r="D40" s="7" t="s">
        <v>735</v>
      </c>
      <c r="E40" s="6">
        <v>408448108</v>
      </c>
      <c r="F40" s="6">
        <v>0</v>
      </c>
      <c r="G40" s="6">
        <v>0</v>
      </c>
      <c r="H40" s="6">
        <v>408448108</v>
      </c>
      <c r="I40" s="6">
        <v>0</v>
      </c>
      <c r="J40" s="6">
        <v>408448108</v>
      </c>
      <c r="K40" s="6">
        <v>30711700</v>
      </c>
      <c r="L40" s="6">
        <v>278082197</v>
      </c>
      <c r="M40" s="6">
        <v>30711700</v>
      </c>
      <c r="N40" s="6">
        <v>278082197</v>
      </c>
      <c r="O40" s="5">
        <v>0.68</v>
      </c>
    </row>
    <row r="41" spans="1:15" x14ac:dyDescent="0.25">
      <c r="A41" s="4" t="s">
        <v>586</v>
      </c>
      <c r="B41" s="4" t="s">
        <v>197</v>
      </c>
      <c r="C41" s="7" t="s">
        <v>734</v>
      </c>
      <c r="D41" s="7" t="s">
        <v>733</v>
      </c>
      <c r="E41" s="6">
        <v>985377351</v>
      </c>
      <c r="F41" s="6">
        <v>0</v>
      </c>
      <c r="G41" s="6">
        <v>0</v>
      </c>
      <c r="H41" s="6">
        <v>985377351</v>
      </c>
      <c r="I41" s="6">
        <v>0</v>
      </c>
      <c r="J41" s="6">
        <v>985377351</v>
      </c>
      <c r="K41" s="6">
        <v>67991440</v>
      </c>
      <c r="L41" s="6">
        <v>702378120</v>
      </c>
      <c r="M41" s="6">
        <v>67991440</v>
      </c>
      <c r="N41" s="6">
        <v>702378120</v>
      </c>
      <c r="O41" s="5">
        <v>0.71</v>
      </c>
    </row>
    <row r="42" spans="1:15" x14ac:dyDescent="0.25">
      <c r="A42" s="4" t="s">
        <v>586</v>
      </c>
      <c r="B42" s="4" t="s">
        <v>194</v>
      </c>
      <c r="C42" s="7" t="s">
        <v>732</v>
      </c>
      <c r="D42" s="7" t="s">
        <v>562</v>
      </c>
      <c r="E42" s="6">
        <v>2180567629</v>
      </c>
      <c r="F42" s="6">
        <v>0</v>
      </c>
      <c r="G42" s="6">
        <v>0</v>
      </c>
      <c r="H42" s="6">
        <v>2180567629</v>
      </c>
      <c r="I42" s="6">
        <v>0</v>
      </c>
      <c r="J42" s="6">
        <v>2180567629</v>
      </c>
      <c r="K42" s="6">
        <v>133416189</v>
      </c>
      <c r="L42" s="6">
        <v>1313704949</v>
      </c>
      <c r="M42" s="6">
        <v>133416189</v>
      </c>
      <c r="N42" s="6">
        <v>1313704949</v>
      </c>
      <c r="O42" s="5">
        <v>0.6</v>
      </c>
    </row>
    <row r="43" spans="1:15" x14ac:dyDescent="0.25">
      <c r="A43" s="4" t="s">
        <v>586</v>
      </c>
      <c r="B43" s="4" t="s">
        <v>191</v>
      </c>
      <c r="C43" s="7" t="s">
        <v>731</v>
      </c>
      <c r="D43" s="7" t="s">
        <v>730</v>
      </c>
      <c r="E43" s="6">
        <v>774604423</v>
      </c>
      <c r="F43" s="6">
        <v>0</v>
      </c>
      <c r="G43" s="6">
        <v>0</v>
      </c>
      <c r="H43" s="6">
        <v>774604423</v>
      </c>
      <c r="I43" s="6">
        <v>0</v>
      </c>
      <c r="J43" s="6">
        <v>774604423</v>
      </c>
      <c r="K43" s="6">
        <v>50725589</v>
      </c>
      <c r="L43" s="6">
        <v>455390549</v>
      </c>
      <c r="M43" s="6">
        <v>50725589</v>
      </c>
      <c r="N43" s="6">
        <v>455390549</v>
      </c>
      <c r="O43" s="5">
        <v>0.59</v>
      </c>
    </row>
    <row r="44" spans="1:15" x14ac:dyDescent="0.25">
      <c r="A44" s="4" t="s">
        <v>586</v>
      </c>
      <c r="B44" s="4" t="s">
        <v>188</v>
      </c>
      <c r="C44" s="7" t="s">
        <v>729</v>
      </c>
      <c r="D44" s="7" t="s">
        <v>728</v>
      </c>
      <c r="E44" s="6">
        <v>575805150</v>
      </c>
      <c r="F44" s="6">
        <v>0</v>
      </c>
      <c r="G44" s="6">
        <v>0</v>
      </c>
      <c r="H44" s="6">
        <v>575805150</v>
      </c>
      <c r="I44" s="6">
        <v>0</v>
      </c>
      <c r="J44" s="6">
        <v>575805150</v>
      </c>
      <c r="K44" s="6">
        <v>44375100</v>
      </c>
      <c r="L44" s="6">
        <v>412292100</v>
      </c>
      <c r="M44" s="6">
        <v>44375100</v>
      </c>
      <c r="N44" s="6">
        <v>412292100</v>
      </c>
      <c r="O44" s="5">
        <v>0.72</v>
      </c>
    </row>
    <row r="45" spans="1:15" x14ac:dyDescent="0.25">
      <c r="A45" s="4" t="s">
        <v>586</v>
      </c>
      <c r="B45" s="4" t="s">
        <v>448</v>
      </c>
      <c r="C45" s="7" t="s">
        <v>727</v>
      </c>
      <c r="D45" s="7" t="s">
        <v>726</v>
      </c>
      <c r="E45" s="6">
        <v>24868808</v>
      </c>
      <c r="F45" s="6">
        <v>0</v>
      </c>
      <c r="G45" s="6">
        <v>0</v>
      </c>
      <c r="H45" s="6">
        <v>24868808</v>
      </c>
      <c r="I45" s="6">
        <v>0</v>
      </c>
      <c r="J45" s="6">
        <v>24868808</v>
      </c>
      <c r="K45" s="6">
        <v>548800</v>
      </c>
      <c r="L45" s="6">
        <v>4556600</v>
      </c>
      <c r="M45" s="6">
        <v>548800</v>
      </c>
      <c r="N45" s="6">
        <v>4556600</v>
      </c>
      <c r="O45" s="5">
        <v>0.18</v>
      </c>
    </row>
    <row r="46" spans="1:15" x14ac:dyDescent="0.25">
      <c r="A46" s="4" t="s">
        <v>586</v>
      </c>
      <c r="B46" s="4" t="s">
        <v>182</v>
      </c>
      <c r="C46" s="7" t="s">
        <v>725</v>
      </c>
      <c r="D46" s="7" t="s">
        <v>724</v>
      </c>
      <c r="E46" s="6">
        <v>483173549</v>
      </c>
      <c r="F46" s="6">
        <v>0</v>
      </c>
      <c r="G46" s="6">
        <v>0</v>
      </c>
      <c r="H46" s="6">
        <v>483173549</v>
      </c>
      <c r="I46" s="6">
        <v>0</v>
      </c>
      <c r="J46" s="6">
        <v>483173549</v>
      </c>
      <c r="K46" s="6">
        <v>22660020</v>
      </c>
      <c r="L46" s="6">
        <v>264879420</v>
      </c>
      <c r="M46" s="6">
        <v>22660020</v>
      </c>
      <c r="N46" s="6">
        <v>264879420</v>
      </c>
      <c r="O46" s="5">
        <v>0.55000000000000004</v>
      </c>
    </row>
    <row r="47" spans="1:15" x14ac:dyDescent="0.25">
      <c r="A47" s="4" t="s">
        <v>586</v>
      </c>
      <c r="B47" s="4" t="s">
        <v>179</v>
      </c>
      <c r="C47" s="7" t="s">
        <v>723</v>
      </c>
      <c r="D47" s="7" t="s">
        <v>442</v>
      </c>
      <c r="E47" s="6">
        <v>322115699</v>
      </c>
      <c r="F47" s="6">
        <v>0</v>
      </c>
      <c r="G47" s="6">
        <v>0</v>
      </c>
      <c r="H47" s="6">
        <v>322115699</v>
      </c>
      <c r="I47" s="6">
        <v>0</v>
      </c>
      <c r="J47" s="6">
        <v>322115699</v>
      </c>
      <c r="K47" s="6">
        <v>15106680</v>
      </c>
      <c r="L47" s="6">
        <v>176586280</v>
      </c>
      <c r="M47" s="6">
        <v>15106680</v>
      </c>
      <c r="N47" s="6">
        <v>176586280</v>
      </c>
      <c r="O47" s="5">
        <v>0.55000000000000004</v>
      </c>
    </row>
    <row r="48" spans="1:15" x14ac:dyDescent="0.25">
      <c r="A48" s="4" t="s">
        <v>586</v>
      </c>
      <c r="B48" s="4" t="s">
        <v>176</v>
      </c>
      <c r="C48" s="7" t="s">
        <v>722</v>
      </c>
      <c r="D48" s="7" t="s">
        <v>440</v>
      </c>
      <c r="E48" s="6">
        <v>23131319491</v>
      </c>
      <c r="F48" s="6">
        <v>29838902</v>
      </c>
      <c r="G48" s="6">
        <v>-340223825</v>
      </c>
      <c r="H48" s="6">
        <v>22791095666</v>
      </c>
      <c r="I48" s="6">
        <v>2885208285</v>
      </c>
      <c r="J48" s="6">
        <v>19905887381</v>
      </c>
      <c r="K48" s="6">
        <v>1229455583</v>
      </c>
      <c r="L48" s="6">
        <v>17784434830</v>
      </c>
      <c r="M48" s="6">
        <v>3507039772</v>
      </c>
      <c r="N48" s="6">
        <v>13423626970</v>
      </c>
      <c r="O48" s="5">
        <v>0.67</v>
      </c>
    </row>
    <row r="49" spans="1:15" x14ac:dyDescent="0.25">
      <c r="A49" s="4" t="s">
        <v>586</v>
      </c>
      <c r="B49" s="4" t="s">
        <v>173</v>
      </c>
      <c r="C49" s="7" t="s">
        <v>721</v>
      </c>
      <c r="D49" s="7" t="s">
        <v>720</v>
      </c>
      <c r="E49" s="6">
        <v>3723550000</v>
      </c>
      <c r="F49" s="6">
        <v>-1469960</v>
      </c>
      <c r="G49" s="6">
        <v>-468241960</v>
      </c>
      <c r="H49" s="6">
        <v>3255308040</v>
      </c>
      <c r="I49" s="6">
        <v>411325528</v>
      </c>
      <c r="J49" s="6">
        <v>2843982512</v>
      </c>
      <c r="K49" s="6">
        <v>23745140</v>
      </c>
      <c r="L49" s="6">
        <v>1790866073</v>
      </c>
      <c r="M49" s="6">
        <v>192926278</v>
      </c>
      <c r="N49" s="6">
        <v>635356710</v>
      </c>
      <c r="O49" s="5">
        <v>0.22</v>
      </c>
    </row>
    <row r="50" spans="1:15" x14ac:dyDescent="0.25">
      <c r="A50" s="4" t="s">
        <v>586</v>
      </c>
      <c r="B50" s="4" t="s">
        <v>170</v>
      </c>
      <c r="C50" s="7" t="s">
        <v>719</v>
      </c>
      <c r="D50" s="7" t="s">
        <v>718</v>
      </c>
      <c r="E50" s="6">
        <v>280000000</v>
      </c>
      <c r="F50" s="6">
        <v>0</v>
      </c>
      <c r="G50" s="6">
        <v>-167500000</v>
      </c>
      <c r="H50" s="6">
        <v>112500000</v>
      </c>
      <c r="I50" s="6">
        <v>85500000</v>
      </c>
      <c r="J50" s="6">
        <v>27000000</v>
      </c>
      <c r="K50" s="6">
        <v>0</v>
      </c>
      <c r="L50" s="6">
        <v>0</v>
      </c>
      <c r="M50" s="6">
        <v>0</v>
      </c>
      <c r="N50" s="6">
        <v>0</v>
      </c>
      <c r="O50" s="5">
        <v>0</v>
      </c>
    </row>
    <row r="51" spans="1:15" x14ac:dyDescent="0.25">
      <c r="A51" s="4" t="s">
        <v>586</v>
      </c>
      <c r="B51" s="4" t="s">
        <v>167</v>
      </c>
      <c r="C51" s="7" t="s">
        <v>717</v>
      </c>
      <c r="D51" s="7" t="s">
        <v>716</v>
      </c>
      <c r="E51" s="6">
        <v>438900000</v>
      </c>
      <c r="F51" s="6">
        <v>0</v>
      </c>
      <c r="G51" s="6">
        <v>-153000000</v>
      </c>
      <c r="H51" s="6">
        <v>285900000</v>
      </c>
      <c r="I51" s="6">
        <v>39860000</v>
      </c>
      <c r="J51" s="6">
        <v>246040000</v>
      </c>
      <c r="K51" s="6">
        <v>175100</v>
      </c>
      <c r="L51" s="6">
        <v>237507418</v>
      </c>
      <c r="M51" s="6">
        <v>3072624</v>
      </c>
      <c r="N51" s="6">
        <v>31592318</v>
      </c>
      <c r="O51" s="5">
        <v>0.13</v>
      </c>
    </row>
    <row r="52" spans="1:15" x14ac:dyDescent="0.25">
      <c r="A52" s="4" t="s">
        <v>586</v>
      </c>
      <c r="B52" s="4" t="s">
        <v>164</v>
      </c>
      <c r="C52" s="7" t="s">
        <v>715</v>
      </c>
      <c r="D52" s="7" t="s">
        <v>714</v>
      </c>
      <c r="E52" s="6">
        <v>2953500000</v>
      </c>
      <c r="F52" s="6">
        <v>20220040</v>
      </c>
      <c r="G52" s="6">
        <v>-106051960</v>
      </c>
      <c r="H52" s="6">
        <v>2847448040</v>
      </c>
      <c r="I52" s="6">
        <v>278655528</v>
      </c>
      <c r="J52" s="6">
        <v>2568792512</v>
      </c>
      <c r="K52" s="6">
        <v>23570040</v>
      </c>
      <c r="L52" s="6">
        <v>1553358655</v>
      </c>
      <c r="M52" s="6">
        <v>189853654</v>
      </c>
      <c r="N52" s="6">
        <v>603764392</v>
      </c>
      <c r="O52" s="5">
        <v>0.24</v>
      </c>
    </row>
    <row r="53" spans="1:15" x14ac:dyDescent="0.25">
      <c r="A53" s="4" t="s">
        <v>586</v>
      </c>
      <c r="B53" s="4" t="s">
        <v>161</v>
      </c>
      <c r="C53" s="7" t="s">
        <v>713</v>
      </c>
      <c r="D53" s="7" t="s">
        <v>712</v>
      </c>
      <c r="E53" s="6">
        <v>51150000</v>
      </c>
      <c r="F53" s="6">
        <v>-21690000</v>
      </c>
      <c r="G53" s="6">
        <v>-41690000</v>
      </c>
      <c r="H53" s="6">
        <v>9460000</v>
      </c>
      <c r="I53" s="6">
        <v>7310000</v>
      </c>
      <c r="J53" s="6">
        <v>2150000</v>
      </c>
      <c r="K53" s="6">
        <v>0</v>
      </c>
      <c r="L53" s="6">
        <v>0</v>
      </c>
      <c r="M53" s="6">
        <v>0</v>
      </c>
      <c r="N53" s="6">
        <v>0</v>
      </c>
      <c r="O53" s="5">
        <v>0</v>
      </c>
    </row>
    <row r="54" spans="1:15" x14ac:dyDescent="0.25">
      <c r="A54" s="4" t="s">
        <v>586</v>
      </c>
      <c r="B54" s="4" t="s">
        <v>158</v>
      </c>
      <c r="C54" s="7" t="s">
        <v>711</v>
      </c>
      <c r="D54" s="7" t="s">
        <v>710</v>
      </c>
      <c r="E54" s="6">
        <v>7194469491</v>
      </c>
      <c r="F54" s="6">
        <v>11469960</v>
      </c>
      <c r="G54" s="6">
        <v>-307404419</v>
      </c>
      <c r="H54" s="6">
        <v>6887065072</v>
      </c>
      <c r="I54" s="6">
        <v>1087982757</v>
      </c>
      <c r="J54" s="6">
        <v>5799082315</v>
      </c>
      <c r="K54" s="6">
        <v>893499251</v>
      </c>
      <c r="L54" s="6">
        <v>5233681798</v>
      </c>
      <c r="M54" s="6">
        <v>470045022</v>
      </c>
      <c r="N54" s="6">
        <v>2028950801</v>
      </c>
      <c r="O54" s="5">
        <v>0.35</v>
      </c>
    </row>
    <row r="55" spans="1:15" x14ac:dyDescent="0.25">
      <c r="A55" s="4" t="s">
        <v>586</v>
      </c>
      <c r="B55" s="4" t="s">
        <v>155</v>
      </c>
      <c r="C55" s="7" t="s">
        <v>709</v>
      </c>
      <c r="D55" s="7" t="s">
        <v>708</v>
      </c>
      <c r="E55" s="6">
        <v>150000000</v>
      </c>
      <c r="F55" s="6">
        <v>15469960</v>
      </c>
      <c r="G55" s="6">
        <v>15469960</v>
      </c>
      <c r="H55" s="6">
        <v>165469960</v>
      </c>
      <c r="I55" s="6">
        <v>82101016</v>
      </c>
      <c r="J55" s="6">
        <v>83368944</v>
      </c>
      <c r="K55" s="6">
        <v>1675120</v>
      </c>
      <c r="L55" s="6">
        <v>64153734</v>
      </c>
      <c r="M55" s="6">
        <v>5420370</v>
      </c>
      <c r="N55" s="6">
        <v>38478614</v>
      </c>
      <c r="O55" s="5">
        <v>0.46</v>
      </c>
    </row>
    <row r="56" spans="1:15" x14ac:dyDescent="0.25">
      <c r="A56" s="4" t="s">
        <v>586</v>
      </c>
      <c r="B56" s="4" t="s">
        <v>152</v>
      </c>
      <c r="C56" s="7" t="s">
        <v>707</v>
      </c>
      <c r="D56" s="7" t="s">
        <v>706</v>
      </c>
      <c r="E56" s="6">
        <v>502500000</v>
      </c>
      <c r="F56" s="6">
        <v>0</v>
      </c>
      <c r="G56" s="6">
        <v>-52105960</v>
      </c>
      <c r="H56" s="6">
        <v>450394040</v>
      </c>
      <c r="I56" s="6">
        <v>21400000</v>
      </c>
      <c r="J56" s="6">
        <v>428994040</v>
      </c>
      <c r="K56" s="6">
        <v>1245200</v>
      </c>
      <c r="L56" s="6">
        <v>425664540</v>
      </c>
      <c r="M56" s="6">
        <v>4777500</v>
      </c>
      <c r="N56" s="6">
        <v>9835800</v>
      </c>
      <c r="O56" s="5">
        <v>0.02</v>
      </c>
    </row>
    <row r="57" spans="1:15" x14ac:dyDescent="0.25">
      <c r="A57" s="4" t="s">
        <v>586</v>
      </c>
      <c r="B57" s="4" t="s">
        <v>149</v>
      </c>
      <c r="C57" s="7" t="s">
        <v>705</v>
      </c>
      <c r="D57" s="7" t="s">
        <v>704</v>
      </c>
      <c r="E57" s="6">
        <v>166000000</v>
      </c>
      <c r="F57" s="6">
        <v>0</v>
      </c>
      <c r="G57" s="6">
        <v>41014818</v>
      </c>
      <c r="H57" s="6">
        <v>207014818</v>
      </c>
      <c r="I57" s="6">
        <v>68338658</v>
      </c>
      <c r="J57" s="6">
        <v>138676160</v>
      </c>
      <c r="K57" s="6">
        <v>97600</v>
      </c>
      <c r="L57" s="6">
        <v>118539183</v>
      </c>
      <c r="M57" s="6">
        <v>5338201</v>
      </c>
      <c r="N57" s="6">
        <v>12786600</v>
      </c>
      <c r="O57" s="5">
        <v>0.09</v>
      </c>
    </row>
    <row r="58" spans="1:15" x14ac:dyDescent="0.25">
      <c r="A58" s="4" t="s">
        <v>586</v>
      </c>
      <c r="B58" s="4" t="s">
        <v>146</v>
      </c>
      <c r="C58" s="7" t="s">
        <v>703</v>
      </c>
      <c r="D58" s="7" t="s">
        <v>702</v>
      </c>
      <c r="E58" s="6">
        <v>1471810000</v>
      </c>
      <c r="F58" s="6">
        <v>-59000000</v>
      </c>
      <c r="G58" s="6">
        <v>-208627000</v>
      </c>
      <c r="H58" s="6">
        <v>1263183000</v>
      </c>
      <c r="I58" s="6">
        <v>70573000</v>
      </c>
      <c r="J58" s="6">
        <v>1192610000</v>
      </c>
      <c r="K58" s="6">
        <v>0</v>
      </c>
      <c r="L58" s="6">
        <v>1184340157</v>
      </c>
      <c r="M58" s="6">
        <v>126881625</v>
      </c>
      <c r="N58" s="6">
        <v>243599536</v>
      </c>
      <c r="O58" s="5">
        <v>0.2</v>
      </c>
    </row>
    <row r="59" spans="1:15" x14ac:dyDescent="0.25">
      <c r="A59" s="4" t="s">
        <v>586</v>
      </c>
      <c r="B59" s="4" t="s">
        <v>143</v>
      </c>
      <c r="C59" s="7" t="s">
        <v>701</v>
      </c>
      <c r="D59" s="7" t="s">
        <v>700</v>
      </c>
      <c r="E59" s="6">
        <v>1694000000</v>
      </c>
      <c r="F59" s="6">
        <v>0</v>
      </c>
      <c r="G59" s="6">
        <v>96038704</v>
      </c>
      <c r="H59" s="6">
        <v>1790038704</v>
      </c>
      <c r="I59" s="6">
        <v>7440144</v>
      </c>
      <c r="J59" s="6">
        <v>1782598560</v>
      </c>
      <c r="K59" s="6">
        <v>0</v>
      </c>
      <c r="L59" s="6">
        <v>1782598560</v>
      </c>
      <c r="M59" s="6">
        <v>309943038</v>
      </c>
      <c r="N59" s="6">
        <v>1061204642</v>
      </c>
      <c r="O59" s="5">
        <v>0.6</v>
      </c>
    </row>
    <row r="60" spans="1:15" x14ac:dyDescent="0.25">
      <c r="A60" s="4" t="s">
        <v>586</v>
      </c>
      <c r="B60" s="4" t="s">
        <v>140</v>
      </c>
      <c r="C60" s="7" t="s">
        <v>699</v>
      </c>
      <c r="D60" s="7" t="s">
        <v>698</v>
      </c>
      <c r="E60" s="6">
        <v>1332574000</v>
      </c>
      <c r="F60" s="6">
        <v>0</v>
      </c>
      <c r="G60" s="6">
        <v>0</v>
      </c>
      <c r="H60" s="6">
        <v>1332574000</v>
      </c>
      <c r="I60" s="6">
        <v>154432021</v>
      </c>
      <c r="J60" s="6">
        <v>1178141979</v>
      </c>
      <c r="K60" s="6">
        <v>844994966</v>
      </c>
      <c r="L60" s="6">
        <v>1150513152</v>
      </c>
      <c r="M60" s="6">
        <v>7464295</v>
      </c>
      <c r="N60" s="6">
        <v>305518186</v>
      </c>
      <c r="O60" s="5">
        <v>0.26</v>
      </c>
    </row>
    <row r="61" spans="1:15" x14ac:dyDescent="0.25">
      <c r="A61" s="4" t="s">
        <v>586</v>
      </c>
      <c r="B61" s="4" t="s">
        <v>137</v>
      </c>
      <c r="C61" s="7" t="s">
        <v>697</v>
      </c>
      <c r="D61" s="7" t="s">
        <v>696</v>
      </c>
      <c r="E61" s="6">
        <v>440500000</v>
      </c>
      <c r="F61" s="6">
        <v>0</v>
      </c>
      <c r="G61" s="6">
        <v>0</v>
      </c>
      <c r="H61" s="6">
        <v>440500000</v>
      </c>
      <c r="I61" s="6">
        <v>0</v>
      </c>
      <c r="J61" s="6">
        <v>440500000</v>
      </c>
      <c r="K61" s="6">
        <v>21986365</v>
      </c>
      <c r="L61" s="6">
        <v>246431018</v>
      </c>
      <c r="M61" s="6">
        <v>8283660</v>
      </c>
      <c r="N61" s="6">
        <v>232495482</v>
      </c>
      <c r="O61" s="5">
        <v>0.53</v>
      </c>
    </row>
    <row r="62" spans="1:15" x14ac:dyDescent="0.25">
      <c r="A62" s="4" t="s">
        <v>586</v>
      </c>
      <c r="B62" s="4" t="s">
        <v>134</v>
      </c>
      <c r="C62" s="7" t="s">
        <v>695</v>
      </c>
      <c r="D62" s="7" t="s">
        <v>694</v>
      </c>
      <c r="E62" s="6">
        <v>300000000</v>
      </c>
      <c r="F62" s="6">
        <v>0</v>
      </c>
      <c r="G62" s="6">
        <v>-84500000</v>
      </c>
      <c r="H62" s="6">
        <v>215500000</v>
      </c>
      <c r="I62" s="6">
        <v>182500000</v>
      </c>
      <c r="J62" s="6">
        <v>33000000</v>
      </c>
      <c r="K62" s="6">
        <v>0</v>
      </c>
      <c r="L62" s="6">
        <v>4084322</v>
      </c>
      <c r="M62" s="6">
        <v>1936333</v>
      </c>
      <c r="N62" s="6">
        <v>4084322</v>
      </c>
      <c r="O62" s="5">
        <v>0.12</v>
      </c>
    </row>
    <row r="63" spans="1:15" x14ac:dyDescent="0.25">
      <c r="A63" s="4" t="s">
        <v>586</v>
      </c>
      <c r="B63" s="4" t="s">
        <v>131</v>
      </c>
      <c r="C63" s="7" t="s">
        <v>693</v>
      </c>
      <c r="D63" s="7" t="s">
        <v>692</v>
      </c>
      <c r="E63" s="6">
        <v>390000000</v>
      </c>
      <c r="F63" s="6">
        <v>0</v>
      </c>
      <c r="G63" s="6">
        <v>0</v>
      </c>
      <c r="H63" s="6">
        <v>390000000</v>
      </c>
      <c r="I63" s="6">
        <v>354000000</v>
      </c>
      <c r="J63" s="6">
        <v>36000000</v>
      </c>
      <c r="K63" s="6">
        <v>0</v>
      </c>
      <c r="L63" s="6">
        <v>0</v>
      </c>
      <c r="M63" s="6">
        <v>0</v>
      </c>
      <c r="N63" s="6">
        <v>0</v>
      </c>
      <c r="O63" s="5">
        <v>0</v>
      </c>
    </row>
    <row r="64" spans="1:15" x14ac:dyDescent="0.25">
      <c r="A64" s="4" t="s">
        <v>586</v>
      </c>
      <c r="B64" s="4" t="s">
        <v>400</v>
      </c>
      <c r="C64" s="7" t="s">
        <v>691</v>
      </c>
      <c r="D64" s="7" t="s">
        <v>690</v>
      </c>
      <c r="E64" s="6">
        <v>536085491</v>
      </c>
      <c r="F64" s="6">
        <v>55000000</v>
      </c>
      <c r="G64" s="6">
        <v>-65994941</v>
      </c>
      <c r="H64" s="6">
        <v>470090550</v>
      </c>
      <c r="I64" s="6">
        <v>55357918</v>
      </c>
      <c r="J64" s="6">
        <v>414732632</v>
      </c>
      <c r="K64" s="6">
        <v>23500000</v>
      </c>
      <c r="L64" s="6">
        <v>257357132</v>
      </c>
      <c r="M64" s="6">
        <v>0</v>
      </c>
      <c r="N64" s="6">
        <v>120947619</v>
      </c>
      <c r="O64" s="5">
        <v>0.28999999999999998</v>
      </c>
    </row>
    <row r="65" spans="1:15" x14ac:dyDescent="0.25">
      <c r="A65" s="4" t="s">
        <v>586</v>
      </c>
      <c r="B65" s="4" t="s">
        <v>125</v>
      </c>
      <c r="C65" s="7" t="s">
        <v>689</v>
      </c>
      <c r="D65" s="7" t="s">
        <v>688</v>
      </c>
      <c r="E65" s="6">
        <v>211000000</v>
      </c>
      <c r="F65" s="6">
        <v>0</v>
      </c>
      <c r="G65" s="6">
        <v>-48700000</v>
      </c>
      <c r="H65" s="6">
        <v>162300000</v>
      </c>
      <c r="I65" s="6">
        <v>91840000</v>
      </c>
      <c r="J65" s="6">
        <v>70460000</v>
      </c>
      <c r="K65" s="6">
        <v>0</v>
      </c>
      <c r="L65" s="6">
        <v>0</v>
      </c>
      <c r="M65" s="6">
        <v>0</v>
      </c>
      <c r="N65" s="6">
        <v>0</v>
      </c>
      <c r="O65" s="5">
        <v>0</v>
      </c>
    </row>
    <row r="66" spans="1:15" x14ac:dyDescent="0.25">
      <c r="A66" s="4" t="s">
        <v>586</v>
      </c>
      <c r="B66" s="4" t="s">
        <v>119</v>
      </c>
      <c r="C66" s="7" t="s">
        <v>687</v>
      </c>
      <c r="D66" s="7" t="s">
        <v>555</v>
      </c>
      <c r="E66" s="6">
        <v>12213300000</v>
      </c>
      <c r="F66" s="6">
        <v>19838902</v>
      </c>
      <c r="G66" s="6">
        <v>435422554</v>
      </c>
      <c r="H66" s="6">
        <v>12648722554</v>
      </c>
      <c r="I66" s="6">
        <v>1385900000</v>
      </c>
      <c r="J66" s="6">
        <v>11262822554</v>
      </c>
      <c r="K66" s="6">
        <v>312211192</v>
      </c>
      <c r="L66" s="6">
        <v>10759886959</v>
      </c>
      <c r="M66" s="6">
        <v>2844068472</v>
      </c>
      <c r="N66" s="6">
        <v>10759319459</v>
      </c>
      <c r="O66" s="5">
        <v>0.96</v>
      </c>
    </row>
    <row r="67" spans="1:15" x14ac:dyDescent="0.25">
      <c r="A67" s="4" t="s">
        <v>586</v>
      </c>
      <c r="B67" s="4" t="s">
        <v>116</v>
      </c>
      <c r="C67" s="7" t="s">
        <v>686</v>
      </c>
      <c r="D67" s="7" t="s">
        <v>685</v>
      </c>
      <c r="E67" s="6">
        <v>10413300000</v>
      </c>
      <c r="F67" s="6">
        <v>29838902</v>
      </c>
      <c r="G67" s="6">
        <v>-327810950</v>
      </c>
      <c r="H67" s="6">
        <v>10085489050</v>
      </c>
      <c r="I67" s="6">
        <v>0</v>
      </c>
      <c r="J67" s="6">
        <v>10085489050</v>
      </c>
      <c r="K67" s="6">
        <v>312211192</v>
      </c>
      <c r="L67" s="6">
        <v>9822402832</v>
      </c>
      <c r="M67" s="6">
        <v>2844068472</v>
      </c>
      <c r="N67" s="6">
        <v>9821835332</v>
      </c>
      <c r="O67" s="5">
        <v>0.97</v>
      </c>
    </row>
    <row r="68" spans="1:15" x14ac:dyDescent="0.25">
      <c r="A68" s="4" t="s">
        <v>586</v>
      </c>
      <c r="B68" s="4" t="s">
        <v>113</v>
      </c>
      <c r="C68" s="7" t="s">
        <v>684</v>
      </c>
      <c r="D68" s="7" t="s">
        <v>683</v>
      </c>
      <c r="E68" s="6">
        <v>1800000000</v>
      </c>
      <c r="F68" s="6">
        <v>-10000000</v>
      </c>
      <c r="G68" s="6">
        <v>763233504</v>
      </c>
      <c r="H68" s="6">
        <v>2563233504</v>
      </c>
      <c r="I68" s="6">
        <v>1385900000</v>
      </c>
      <c r="J68" s="6">
        <v>1177333504</v>
      </c>
      <c r="K68" s="6">
        <v>0</v>
      </c>
      <c r="L68" s="6">
        <v>937484127</v>
      </c>
      <c r="M68" s="6">
        <v>0</v>
      </c>
      <c r="N68" s="6">
        <v>937484127</v>
      </c>
      <c r="O68" s="5">
        <v>0.8</v>
      </c>
    </row>
    <row r="69" spans="1:15" x14ac:dyDescent="0.25">
      <c r="A69" s="4" t="s">
        <v>586</v>
      </c>
      <c r="B69" s="4" t="s">
        <v>95</v>
      </c>
      <c r="C69" s="7" t="s">
        <v>682</v>
      </c>
      <c r="D69" s="7" t="s">
        <v>321</v>
      </c>
      <c r="E69" s="6">
        <v>14025220307</v>
      </c>
      <c r="F69" s="6">
        <v>-123368446</v>
      </c>
      <c r="G69" s="6">
        <v>-7246344741</v>
      </c>
      <c r="H69" s="6">
        <v>6778875566</v>
      </c>
      <c r="I69" s="6">
        <v>0</v>
      </c>
      <c r="J69" s="6">
        <v>6778875566</v>
      </c>
      <c r="K69" s="6">
        <v>-120177046</v>
      </c>
      <c r="L69" s="6">
        <v>6778875566</v>
      </c>
      <c r="M69" s="6">
        <v>226273460</v>
      </c>
      <c r="N69" s="6">
        <v>4991237651</v>
      </c>
      <c r="O69" s="5">
        <v>0.74</v>
      </c>
    </row>
    <row r="70" spans="1:15" x14ac:dyDescent="0.25">
      <c r="A70" s="4" t="s">
        <v>586</v>
      </c>
      <c r="B70" s="4" t="s">
        <v>681</v>
      </c>
      <c r="C70" s="7" t="s">
        <v>680</v>
      </c>
      <c r="D70" s="7" t="s">
        <v>495</v>
      </c>
      <c r="E70" s="6">
        <v>5083754049</v>
      </c>
      <c r="F70" s="6">
        <v>-6715995</v>
      </c>
      <c r="G70" s="6">
        <v>-1533188055</v>
      </c>
      <c r="H70" s="6">
        <v>3550565994</v>
      </c>
      <c r="I70" s="6">
        <v>0</v>
      </c>
      <c r="J70" s="6">
        <v>3550565994</v>
      </c>
      <c r="K70" s="6">
        <v>-3577995</v>
      </c>
      <c r="L70" s="6">
        <v>3550565994</v>
      </c>
      <c r="M70" s="6">
        <v>30832076</v>
      </c>
      <c r="N70" s="6">
        <v>2675412918</v>
      </c>
      <c r="O70" s="5">
        <v>0.75</v>
      </c>
    </row>
    <row r="71" spans="1:15" x14ac:dyDescent="0.25">
      <c r="A71" s="4" t="s">
        <v>586</v>
      </c>
      <c r="B71" s="4" t="s">
        <v>679</v>
      </c>
      <c r="C71" s="7" t="s">
        <v>678</v>
      </c>
      <c r="D71" s="7" t="s">
        <v>440</v>
      </c>
      <c r="E71" s="6">
        <v>8941466258</v>
      </c>
      <c r="F71" s="6">
        <v>-116652451</v>
      </c>
      <c r="G71" s="6">
        <v>-5713156686</v>
      </c>
      <c r="H71" s="6">
        <v>3228309572</v>
      </c>
      <c r="I71" s="6">
        <v>0</v>
      </c>
      <c r="J71" s="6">
        <v>3228309572</v>
      </c>
      <c r="K71" s="6">
        <v>-116599051</v>
      </c>
      <c r="L71" s="6">
        <v>3228309572</v>
      </c>
      <c r="M71" s="6">
        <v>195441384</v>
      </c>
      <c r="N71" s="6">
        <v>2315824733</v>
      </c>
      <c r="O71" s="5">
        <v>0.72</v>
      </c>
    </row>
    <row r="72" spans="1:15" x14ac:dyDescent="0.25">
      <c r="A72" s="4" t="s">
        <v>586</v>
      </c>
      <c r="B72" s="4" t="s">
        <v>39</v>
      </c>
      <c r="C72" s="7" t="s">
        <v>677</v>
      </c>
      <c r="D72" s="7" t="s">
        <v>360</v>
      </c>
      <c r="E72" s="6">
        <v>4249361545252</v>
      </c>
      <c r="F72" s="6">
        <v>35000000000</v>
      </c>
      <c r="G72" s="6">
        <v>173980134415</v>
      </c>
      <c r="H72" s="6">
        <v>4423341679667</v>
      </c>
      <c r="I72" s="6">
        <v>5404533456</v>
      </c>
      <c r="J72" s="6">
        <v>4417937146211</v>
      </c>
      <c r="K72" s="6">
        <v>38430152212.400002</v>
      </c>
      <c r="L72" s="6">
        <v>1929230634862.6599</v>
      </c>
      <c r="M72" s="6">
        <v>64271335129</v>
      </c>
      <c r="N72" s="6">
        <v>1184055380514</v>
      </c>
      <c r="O72" s="5">
        <v>0.27</v>
      </c>
    </row>
    <row r="73" spans="1:15" x14ac:dyDescent="0.25">
      <c r="A73" s="4" t="s">
        <v>586</v>
      </c>
      <c r="B73" s="4" t="s">
        <v>36</v>
      </c>
      <c r="C73" s="7" t="s">
        <v>676</v>
      </c>
      <c r="D73" s="7" t="s">
        <v>358</v>
      </c>
      <c r="E73" s="6">
        <v>3763007584687</v>
      </c>
      <c r="F73" s="6">
        <v>35431878842</v>
      </c>
      <c r="G73" s="6">
        <v>27894867404</v>
      </c>
      <c r="H73" s="6">
        <v>3790902452091</v>
      </c>
      <c r="I73" s="6">
        <v>5404533456</v>
      </c>
      <c r="J73" s="6">
        <v>3785497918635</v>
      </c>
      <c r="K73" s="6">
        <v>38751403317</v>
      </c>
      <c r="L73" s="6">
        <v>1296791407289.3999</v>
      </c>
      <c r="M73" s="6">
        <v>57869298483</v>
      </c>
      <c r="N73" s="6">
        <v>739138889436</v>
      </c>
      <c r="O73" s="5">
        <v>0.2</v>
      </c>
    </row>
    <row r="74" spans="1:15" x14ac:dyDescent="0.25">
      <c r="A74" s="4" t="s">
        <v>586</v>
      </c>
      <c r="B74" s="4" t="s">
        <v>33</v>
      </c>
      <c r="C74" s="7" t="s">
        <v>675</v>
      </c>
      <c r="D74" s="7" t="s">
        <v>674</v>
      </c>
      <c r="E74" s="6">
        <v>3763007584687</v>
      </c>
      <c r="F74" s="6">
        <v>35431878842</v>
      </c>
      <c r="G74" s="6">
        <v>27894867404</v>
      </c>
      <c r="H74" s="6">
        <v>3790902452091</v>
      </c>
      <c r="I74" s="6">
        <v>5404533456</v>
      </c>
      <c r="J74" s="6">
        <v>3785497918635</v>
      </c>
      <c r="K74" s="6">
        <v>38751403317</v>
      </c>
      <c r="L74" s="6">
        <v>1296791407289.3999</v>
      </c>
      <c r="M74" s="6">
        <v>57869298483</v>
      </c>
      <c r="N74" s="6">
        <v>739138889436</v>
      </c>
      <c r="O74" s="5">
        <v>0.2</v>
      </c>
    </row>
    <row r="75" spans="1:15" ht="21" x14ac:dyDescent="0.25">
      <c r="A75" s="4" t="s">
        <v>586</v>
      </c>
      <c r="B75" s="4" t="s">
        <v>673</v>
      </c>
      <c r="C75" s="7" t="s">
        <v>672</v>
      </c>
      <c r="D75" s="7" t="s">
        <v>671</v>
      </c>
      <c r="E75" s="6">
        <v>3744133247035</v>
      </c>
      <c r="F75" s="6">
        <v>35431878842</v>
      </c>
      <c r="G75" s="6">
        <v>35435345496</v>
      </c>
      <c r="H75" s="6">
        <v>3779568592531</v>
      </c>
      <c r="I75" s="6">
        <v>3290803199</v>
      </c>
      <c r="J75" s="6">
        <v>3776277789332</v>
      </c>
      <c r="K75" s="6">
        <v>38751403317</v>
      </c>
      <c r="L75" s="6">
        <v>1289095595248.3999</v>
      </c>
      <c r="M75" s="6">
        <v>57472503839</v>
      </c>
      <c r="N75" s="6">
        <v>734447994426</v>
      </c>
      <c r="O75" s="5">
        <v>0.19</v>
      </c>
    </row>
    <row r="76" spans="1:15" x14ac:dyDescent="0.25">
      <c r="A76" s="4" t="s">
        <v>586</v>
      </c>
      <c r="B76" s="4" t="s">
        <v>670</v>
      </c>
      <c r="C76" s="7" t="s">
        <v>669</v>
      </c>
      <c r="D76" s="7" t="s">
        <v>668</v>
      </c>
      <c r="E76" s="6">
        <v>3744133247035</v>
      </c>
      <c r="F76" s="6">
        <v>35431878842</v>
      </c>
      <c r="G76" s="6">
        <v>35435345496</v>
      </c>
      <c r="H76" s="6">
        <v>3779568592531</v>
      </c>
      <c r="I76" s="6">
        <v>3290803199</v>
      </c>
      <c r="J76" s="6">
        <v>3776277789332</v>
      </c>
      <c r="K76" s="6">
        <v>38751403317</v>
      </c>
      <c r="L76" s="6">
        <v>1289095595248.3999</v>
      </c>
      <c r="M76" s="6">
        <v>57472503839</v>
      </c>
      <c r="N76" s="6">
        <v>734447994426</v>
      </c>
      <c r="O76" s="5">
        <v>0.19</v>
      </c>
    </row>
    <row r="77" spans="1:15" ht="21" x14ac:dyDescent="0.25">
      <c r="A77" s="4" t="s">
        <v>586</v>
      </c>
      <c r="B77" s="4" t="s">
        <v>667</v>
      </c>
      <c r="C77" s="7" t="s">
        <v>666</v>
      </c>
      <c r="D77" s="7" t="s">
        <v>665</v>
      </c>
      <c r="E77" s="6">
        <v>0</v>
      </c>
      <c r="F77" s="6">
        <v>0</v>
      </c>
      <c r="G77" s="6">
        <v>771989115487</v>
      </c>
      <c r="H77" s="6">
        <v>771989115487</v>
      </c>
      <c r="I77" s="6">
        <v>0</v>
      </c>
      <c r="J77" s="6">
        <v>771989115487</v>
      </c>
      <c r="K77" s="6">
        <v>0</v>
      </c>
      <c r="L77" s="6">
        <v>7419138103</v>
      </c>
      <c r="M77" s="6">
        <v>0</v>
      </c>
      <c r="N77" s="6">
        <v>7419138103</v>
      </c>
      <c r="O77" s="5">
        <v>0.01</v>
      </c>
    </row>
    <row r="78" spans="1:15" x14ac:dyDescent="0.25">
      <c r="A78" s="4" t="s">
        <v>586</v>
      </c>
      <c r="B78" s="4" t="s">
        <v>664</v>
      </c>
      <c r="C78" s="7" t="s">
        <v>663</v>
      </c>
      <c r="D78" s="7" t="s">
        <v>662</v>
      </c>
      <c r="E78" s="6">
        <v>575923453653</v>
      </c>
      <c r="F78" s="6">
        <v>35332069309</v>
      </c>
      <c r="G78" s="6">
        <v>31919987955</v>
      </c>
      <c r="H78" s="6">
        <v>607843441608</v>
      </c>
      <c r="I78" s="6">
        <v>3290803199</v>
      </c>
      <c r="J78" s="6">
        <v>604552638409</v>
      </c>
      <c r="K78" s="6">
        <v>37587913932</v>
      </c>
      <c r="L78" s="6">
        <v>593923253987</v>
      </c>
      <c r="M78" s="6">
        <v>57386007798</v>
      </c>
      <c r="N78" s="6">
        <v>557952242514</v>
      </c>
      <c r="O78" s="5">
        <v>0.92</v>
      </c>
    </row>
    <row r="79" spans="1:15" x14ac:dyDescent="0.25">
      <c r="A79" s="4" t="s">
        <v>586</v>
      </c>
      <c r="B79" s="4" t="s">
        <v>661</v>
      </c>
      <c r="C79" s="7" t="s">
        <v>660</v>
      </c>
      <c r="D79" s="7" t="s">
        <v>659</v>
      </c>
      <c r="E79" s="6">
        <v>3168209793382</v>
      </c>
      <c r="F79" s="6">
        <v>99809533</v>
      </c>
      <c r="G79" s="6">
        <v>-768473757946</v>
      </c>
      <c r="H79" s="6">
        <v>2399736035436</v>
      </c>
      <c r="I79" s="6">
        <v>0</v>
      </c>
      <c r="J79" s="6">
        <v>2399736035436</v>
      </c>
      <c r="K79" s="6">
        <v>1163489385</v>
      </c>
      <c r="L79" s="6">
        <v>687753203158.40002</v>
      </c>
      <c r="M79" s="6">
        <v>86496041</v>
      </c>
      <c r="N79" s="6">
        <v>169076613809</v>
      </c>
      <c r="O79" s="5">
        <v>7.0000000000000007E-2</v>
      </c>
    </row>
    <row r="80" spans="1:15" ht="21" x14ac:dyDescent="0.25">
      <c r="A80" s="4" t="s">
        <v>586</v>
      </c>
      <c r="B80" s="4" t="s">
        <v>658</v>
      </c>
      <c r="C80" s="7" t="s">
        <v>657</v>
      </c>
      <c r="D80" s="7" t="s">
        <v>656</v>
      </c>
      <c r="E80" s="6">
        <v>326738367382</v>
      </c>
      <c r="F80" s="6">
        <v>16920000</v>
      </c>
      <c r="G80" s="6">
        <v>2009358944</v>
      </c>
      <c r="H80" s="6">
        <v>328747726326</v>
      </c>
      <c r="I80" s="6">
        <v>0</v>
      </c>
      <c r="J80" s="6">
        <v>328747726326</v>
      </c>
      <c r="K80" s="6">
        <v>0</v>
      </c>
      <c r="L80" s="6">
        <v>326738367382</v>
      </c>
      <c r="M80" s="6">
        <v>0</v>
      </c>
      <c r="N80" s="6">
        <v>0</v>
      </c>
      <c r="O80" s="5">
        <v>0</v>
      </c>
    </row>
    <row r="81" spans="1:15" ht="21" x14ac:dyDescent="0.25">
      <c r="A81" s="4" t="s">
        <v>586</v>
      </c>
      <c r="B81" s="4" t="s">
        <v>655</v>
      </c>
      <c r="C81" s="7" t="s">
        <v>654</v>
      </c>
      <c r="D81" s="7" t="s">
        <v>653</v>
      </c>
      <c r="E81" s="6">
        <v>229493965000</v>
      </c>
      <c r="F81" s="6">
        <v>744674</v>
      </c>
      <c r="G81" s="6">
        <v>-2333259633</v>
      </c>
      <c r="H81" s="6">
        <v>227160705367</v>
      </c>
      <c r="I81" s="6">
        <v>0</v>
      </c>
      <c r="J81" s="6">
        <v>227160705367</v>
      </c>
      <c r="K81" s="6">
        <v>567951002</v>
      </c>
      <c r="L81" s="6">
        <v>187864272279.39999</v>
      </c>
      <c r="M81" s="6">
        <v>86496041</v>
      </c>
      <c r="N81" s="6">
        <v>168835776809</v>
      </c>
      <c r="O81" s="5">
        <v>0.74</v>
      </c>
    </row>
    <row r="82" spans="1:15" ht="21" x14ac:dyDescent="0.25">
      <c r="A82" s="4" t="s">
        <v>586</v>
      </c>
      <c r="B82" s="4" t="s">
        <v>652</v>
      </c>
      <c r="C82" s="7" t="s">
        <v>651</v>
      </c>
      <c r="D82" s="7" t="s">
        <v>650</v>
      </c>
      <c r="E82" s="6">
        <v>0</v>
      </c>
      <c r="F82" s="6">
        <v>0</v>
      </c>
      <c r="G82" s="6">
        <v>745147740</v>
      </c>
      <c r="H82" s="6">
        <v>745147740</v>
      </c>
      <c r="I82" s="6">
        <v>0</v>
      </c>
      <c r="J82" s="6">
        <v>745147740</v>
      </c>
      <c r="K82" s="6">
        <v>0</v>
      </c>
      <c r="L82" s="6">
        <v>0</v>
      </c>
      <c r="M82" s="6">
        <v>0</v>
      </c>
      <c r="N82" s="6">
        <v>0</v>
      </c>
      <c r="O82" s="5">
        <v>0</v>
      </c>
    </row>
    <row r="83" spans="1:15" ht="21" x14ac:dyDescent="0.25">
      <c r="A83" s="4" t="s">
        <v>586</v>
      </c>
      <c r="B83" s="4" t="s">
        <v>649</v>
      </c>
      <c r="C83" s="7" t="s">
        <v>648</v>
      </c>
      <c r="D83" s="7" t="s">
        <v>647</v>
      </c>
      <c r="E83" s="6">
        <v>0</v>
      </c>
      <c r="F83" s="6">
        <v>0</v>
      </c>
      <c r="G83" s="6">
        <v>11965631</v>
      </c>
      <c r="H83" s="6">
        <v>11965631</v>
      </c>
      <c r="I83" s="6">
        <v>0</v>
      </c>
      <c r="J83" s="6">
        <v>11965631</v>
      </c>
      <c r="K83" s="6">
        <v>0</v>
      </c>
      <c r="L83" s="6">
        <v>0</v>
      </c>
      <c r="M83" s="6">
        <v>0</v>
      </c>
      <c r="N83" s="6">
        <v>0</v>
      </c>
      <c r="O83" s="5">
        <v>0</v>
      </c>
    </row>
    <row r="84" spans="1:15" ht="21" x14ac:dyDescent="0.25">
      <c r="A84" s="4" t="s">
        <v>586</v>
      </c>
      <c r="B84" s="4" t="s">
        <v>646</v>
      </c>
      <c r="C84" s="7" t="s">
        <v>645</v>
      </c>
      <c r="D84" s="7" t="s">
        <v>644</v>
      </c>
      <c r="E84" s="6">
        <v>0</v>
      </c>
      <c r="F84" s="6">
        <v>82144859</v>
      </c>
      <c r="G84" s="6">
        <v>82144859</v>
      </c>
      <c r="H84" s="6">
        <v>82144859</v>
      </c>
      <c r="I84" s="6">
        <v>0</v>
      </c>
      <c r="J84" s="6">
        <v>82144859</v>
      </c>
      <c r="K84" s="6">
        <v>0</v>
      </c>
      <c r="L84" s="6">
        <v>0</v>
      </c>
      <c r="M84" s="6">
        <v>0</v>
      </c>
      <c r="N84" s="6">
        <v>0</v>
      </c>
      <c r="O84" s="5">
        <v>0</v>
      </c>
    </row>
    <row r="85" spans="1:15" ht="21" x14ac:dyDescent="0.25">
      <c r="A85" s="4" t="s">
        <v>586</v>
      </c>
      <c r="B85" s="4" t="s">
        <v>643</v>
      </c>
      <c r="C85" s="7" t="s">
        <v>642</v>
      </c>
      <c r="D85" s="7" t="s">
        <v>641</v>
      </c>
      <c r="E85" s="6">
        <v>20000000000</v>
      </c>
      <c r="F85" s="6">
        <v>0</v>
      </c>
      <c r="G85" s="6">
        <v>0</v>
      </c>
      <c r="H85" s="6">
        <v>20000000000</v>
      </c>
      <c r="I85" s="6">
        <v>0</v>
      </c>
      <c r="J85" s="6">
        <v>20000000000</v>
      </c>
      <c r="K85" s="6">
        <v>0</v>
      </c>
      <c r="L85" s="6">
        <v>0</v>
      </c>
      <c r="M85" s="6">
        <v>0</v>
      </c>
      <c r="N85" s="6">
        <v>0</v>
      </c>
      <c r="O85" s="5">
        <v>0</v>
      </c>
    </row>
    <row r="86" spans="1:15" ht="21" x14ac:dyDescent="0.25">
      <c r="A86" s="4" t="s">
        <v>586</v>
      </c>
      <c r="B86" s="4" t="s">
        <v>640</v>
      </c>
      <c r="C86" s="7" t="s">
        <v>639</v>
      </c>
      <c r="D86" s="7" t="s">
        <v>638</v>
      </c>
      <c r="E86" s="6">
        <v>185000000000</v>
      </c>
      <c r="F86" s="6">
        <v>0</v>
      </c>
      <c r="G86" s="6">
        <v>3000000000</v>
      </c>
      <c r="H86" s="6">
        <v>188000000000</v>
      </c>
      <c r="I86" s="6">
        <v>0</v>
      </c>
      <c r="J86" s="6">
        <v>188000000000</v>
      </c>
      <c r="K86" s="6">
        <v>595538383</v>
      </c>
      <c r="L86" s="6">
        <v>173150563497</v>
      </c>
      <c r="M86" s="6">
        <v>0</v>
      </c>
      <c r="N86" s="6">
        <v>240837000</v>
      </c>
      <c r="O86" s="5">
        <v>0</v>
      </c>
    </row>
    <row r="87" spans="1:15" ht="21" x14ac:dyDescent="0.25">
      <c r="A87" s="4" t="s">
        <v>586</v>
      </c>
      <c r="B87" s="4" t="s">
        <v>637</v>
      </c>
      <c r="C87" s="7" t="s">
        <v>636</v>
      </c>
      <c r="D87" s="7" t="s">
        <v>635</v>
      </c>
      <c r="E87" s="6">
        <v>2406977461000</v>
      </c>
      <c r="F87" s="6">
        <v>0</v>
      </c>
      <c r="G87" s="6">
        <v>-771989115487</v>
      </c>
      <c r="H87" s="6">
        <v>1634988345513</v>
      </c>
      <c r="I87" s="6">
        <v>0</v>
      </c>
      <c r="J87" s="6">
        <v>1634988345513</v>
      </c>
      <c r="K87" s="6">
        <v>0</v>
      </c>
      <c r="L87" s="6">
        <v>0</v>
      </c>
      <c r="M87" s="6">
        <v>0</v>
      </c>
      <c r="N87" s="6">
        <v>0</v>
      </c>
      <c r="O87" s="5">
        <v>0</v>
      </c>
    </row>
    <row r="88" spans="1:15" x14ac:dyDescent="0.25">
      <c r="A88" s="4" t="s">
        <v>586</v>
      </c>
      <c r="B88" s="4" t="s">
        <v>30</v>
      </c>
      <c r="C88" s="7" t="s">
        <v>634</v>
      </c>
      <c r="D88" s="7" t="s">
        <v>633</v>
      </c>
      <c r="E88" s="6">
        <v>18874337652</v>
      </c>
      <c r="F88" s="6">
        <v>0</v>
      </c>
      <c r="G88" s="6">
        <v>-7540478092</v>
      </c>
      <c r="H88" s="6">
        <v>11333859560</v>
      </c>
      <c r="I88" s="6">
        <v>2113730257</v>
      </c>
      <c r="J88" s="6">
        <v>9220129303</v>
      </c>
      <c r="K88" s="6">
        <v>0</v>
      </c>
      <c r="L88" s="6">
        <v>7695812041</v>
      </c>
      <c r="M88" s="6">
        <v>396794644</v>
      </c>
      <c r="N88" s="6">
        <v>4690895010</v>
      </c>
      <c r="O88" s="5">
        <v>0.51</v>
      </c>
    </row>
    <row r="89" spans="1:15" x14ac:dyDescent="0.25">
      <c r="A89" s="4" t="s">
        <v>586</v>
      </c>
      <c r="B89" s="4" t="s">
        <v>632</v>
      </c>
      <c r="C89" s="7" t="s">
        <v>631</v>
      </c>
      <c r="D89" s="7" t="s">
        <v>630</v>
      </c>
      <c r="E89" s="6">
        <v>12340337652</v>
      </c>
      <c r="F89" s="6">
        <v>0</v>
      </c>
      <c r="G89" s="6">
        <v>-1634451646</v>
      </c>
      <c r="H89" s="6">
        <v>10705886006</v>
      </c>
      <c r="I89" s="6">
        <v>2061061154</v>
      </c>
      <c r="J89" s="6">
        <v>8644824852</v>
      </c>
      <c r="K89" s="6">
        <v>0</v>
      </c>
      <c r="L89" s="6">
        <v>7120619148</v>
      </c>
      <c r="M89" s="6">
        <v>333706167</v>
      </c>
      <c r="N89" s="6">
        <v>4443809124</v>
      </c>
      <c r="O89" s="5">
        <v>0.51</v>
      </c>
    </row>
    <row r="90" spans="1:15" x14ac:dyDescent="0.25">
      <c r="A90" s="4" t="s">
        <v>586</v>
      </c>
      <c r="B90" s="4" t="s">
        <v>629</v>
      </c>
      <c r="C90" s="7" t="s">
        <v>628</v>
      </c>
      <c r="D90" s="7" t="s">
        <v>627</v>
      </c>
      <c r="E90" s="6">
        <v>12340337652</v>
      </c>
      <c r="F90" s="6">
        <v>0</v>
      </c>
      <c r="G90" s="6">
        <v>-1634451646</v>
      </c>
      <c r="H90" s="6">
        <v>10705886006</v>
      </c>
      <c r="I90" s="6">
        <v>2061061154</v>
      </c>
      <c r="J90" s="6">
        <v>8644824852</v>
      </c>
      <c r="K90" s="6">
        <v>0</v>
      </c>
      <c r="L90" s="6">
        <v>7120619148</v>
      </c>
      <c r="M90" s="6">
        <v>333706167</v>
      </c>
      <c r="N90" s="6">
        <v>4443809124</v>
      </c>
      <c r="O90" s="5">
        <v>0.51</v>
      </c>
    </row>
    <row r="91" spans="1:15" ht="21" x14ac:dyDescent="0.25">
      <c r="A91" s="4" t="s">
        <v>586</v>
      </c>
      <c r="B91" s="4" t="s">
        <v>27</v>
      </c>
      <c r="C91" s="7" t="s">
        <v>626</v>
      </c>
      <c r="D91" s="7" t="s">
        <v>527</v>
      </c>
      <c r="E91" s="6">
        <v>6534000000</v>
      </c>
      <c r="F91" s="6">
        <v>0</v>
      </c>
      <c r="G91" s="6">
        <v>-5906026446</v>
      </c>
      <c r="H91" s="6">
        <v>627973554</v>
      </c>
      <c r="I91" s="6">
        <v>52669103</v>
      </c>
      <c r="J91" s="6">
        <v>575304451</v>
      </c>
      <c r="K91" s="6">
        <v>0</v>
      </c>
      <c r="L91" s="6">
        <v>575192893</v>
      </c>
      <c r="M91" s="6">
        <v>63088477</v>
      </c>
      <c r="N91" s="6">
        <v>247085886</v>
      </c>
      <c r="O91" s="5">
        <v>0.43</v>
      </c>
    </row>
    <row r="92" spans="1:15" x14ac:dyDescent="0.25">
      <c r="A92" s="4" t="s">
        <v>586</v>
      </c>
      <c r="B92" s="4" t="s">
        <v>625</v>
      </c>
      <c r="C92" s="7" t="s">
        <v>624</v>
      </c>
      <c r="D92" s="7" t="s">
        <v>611</v>
      </c>
      <c r="E92" s="6">
        <v>6534000000</v>
      </c>
      <c r="F92" s="6">
        <v>0</v>
      </c>
      <c r="G92" s="6">
        <v>-5906026446</v>
      </c>
      <c r="H92" s="6">
        <v>627973554</v>
      </c>
      <c r="I92" s="6">
        <v>52669103</v>
      </c>
      <c r="J92" s="6">
        <v>575304451</v>
      </c>
      <c r="K92" s="6">
        <v>0</v>
      </c>
      <c r="L92" s="6">
        <v>575192893</v>
      </c>
      <c r="M92" s="6">
        <v>63088477</v>
      </c>
      <c r="N92" s="6">
        <v>247085886</v>
      </c>
      <c r="O92" s="5">
        <v>0.43</v>
      </c>
    </row>
    <row r="93" spans="1:15" x14ac:dyDescent="0.25">
      <c r="A93" s="4" t="s">
        <v>586</v>
      </c>
      <c r="B93" s="4" t="s">
        <v>6</v>
      </c>
      <c r="C93" s="7" t="s">
        <v>623</v>
      </c>
      <c r="D93" s="7" t="s">
        <v>321</v>
      </c>
      <c r="E93" s="6">
        <v>486353960565</v>
      </c>
      <c r="F93" s="6">
        <v>-431878842</v>
      </c>
      <c r="G93" s="6">
        <v>146085267011</v>
      </c>
      <c r="H93" s="6">
        <v>632439227576</v>
      </c>
      <c r="I93" s="6">
        <v>0</v>
      </c>
      <c r="J93" s="6">
        <v>632439227576</v>
      </c>
      <c r="K93" s="6">
        <v>-321251104.60000002</v>
      </c>
      <c r="L93" s="6">
        <v>632439227573.26001</v>
      </c>
      <c r="M93" s="6">
        <v>6402036646</v>
      </c>
      <c r="N93" s="6">
        <v>444916491078</v>
      </c>
      <c r="O93" s="5">
        <v>0.7</v>
      </c>
    </row>
    <row r="94" spans="1:15" x14ac:dyDescent="0.25">
      <c r="A94" s="4" t="s">
        <v>586</v>
      </c>
      <c r="B94" s="4" t="s">
        <v>622</v>
      </c>
      <c r="C94" s="7" t="s">
        <v>621</v>
      </c>
      <c r="D94" s="7" t="s">
        <v>620</v>
      </c>
      <c r="E94" s="6">
        <v>54284210481</v>
      </c>
      <c r="F94" s="6">
        <v>-332069309</v>
      </c>
      <c r="G94" s="6">
        <v>-23058858381</v>
      </c>
      <c r="H94" s="6">
        <v>31225352100</v>
      </c>
      <c r="I94" s="6">
        <v>0</v>
      </c>
      <c r="J94" s="6">
        <v>31225352100</v>
      </c>
      <c r="K94" s="6">
        <v>-320751950.60000002</v>
      </c>
      <c r="L94" s="6">
        <v>31225352098.93</v>
      </c>
      <c r="M94" s="6">
        <v>853806947</v>
      </c>
      <c r="N94" s="6">
        <v>25761268478</v>
      </c>
      <c r="O94" s="5">
        <v>0.83</v>
      </c>
    </row>
    <row r="95" spans="1:15" x14ac:dyDescent="0.25">
      <c r="A95" s="4" t="s">
        <v>586</v>
      </c>
      <c r="B95" s="4" t="s">
        <v>619</v>
      </c>
      <c r="C95" s="7" t="s">
        <v>618</v>
      </c>
      <c r="D95" s="7" t="s">
        <v>617</v>
      </c>
      <c r="E95" s="6">
        <v>40814758086</v>
      </c>
      <c r="F95" s="6">
        <v>-331013608</v>
      </c>
      <c r="G95" s="6">
        <v>-18606538306</v>
      </c>
      <c r="H95" s="6">
        <v>22208219780</v>
      </c>
      <c r="I95" s="6">
        <v>0</v>
      </c>
      <c r="J95" s="6">
        <v>22208219780</v>
      </c>
      <c r="K95" s="6">
        <v>-319951200.60000002</v>
      </c>
      <c r="L95" s="6">
        <v>22208219778.93</v>
      </c>
      <c r="M95" s="6">
        <v>172614620</v>
      </c>
      <c r="N95" s="6">
        <v>19333077530</v>
      </c>
      <c r="O95" s="5">
        <v>0.87</v>
      </c>
    </row>
    <row r="96" spans="1:15" x14ac:dyDescent="0.25">
      <c r="A96" s="4" t="s">
        <v>586</v>
      </c>
      <c r="B96" s="4" t="s">
        <v>616</v>
      </c>
      <c r="C96" s="7" t="s">
        <v>615</v>
      </c>
      <c r="D96" s="7" t="s">
        <v>614</v>
      </c>
      <c r="E96" s="6">
        <v>11891304227</v>
      </c>
      <c r="F96" s="6">
        <v>-4922</v>
      </c>
      <c r="G96" s="6">
        <v>-3962042337</v>
      </c>
      <c r="H96" s="6">
        <v>7929261890</v>
      </c>
      <c r="I96" s="6">
        <v>0</v>
      </c>
      <c r="J96" s="6">
        <v>7929261890</v>
      </c>
      <c r="K96" s="6">
        <v>-4922</v>
      </c>
      <c r="L96" s="6">
        <v>7929261890</v>
      </c>
      <c r="M96" s="6">
        <v>606959660</v>
      </c>
      <c r="N96" s="6">
        <v>5821754249</v>
      </c>
      <c r="O96" s="5">
        <v>0.73</v>
      </c>
    </row>
    <row r="97" spans="1:15" x14ac:dyDescent="0.25">
      <c r="A97" s="4" t="s">
        <v>586</v>
      </c>
      <c r="B97" s="4" t="s">
        <v>613</v>
      </c>
      <c r="C97" s="7" t="s">
        <v>612</v>
      </c>
      <c r="D97" s="7" t="s">
        <v>611</v>
      </c>
      <c r="E97" s="6">
        <v>1578148168</v>
      </c>
      <c r="F97" s="6">
        <v>-1050779</v>
      </c>
      <c r="G97" s="6">
        <v>-490277738</v>
      </c>
      <c r="H97" s="6">
        <v>1087870430</v>
      </c>
      <c r="I97" s="6">
        <v>0</v>
      </c>
      <c r="J97" s="6">
        <v>1087870430</v>
      </c>
      <c r="K97" s="6">
        <v>-795828</v>
      </c>
      <c r="L97" s="6">
        <v>1087870430</v>
      </c>
      <c r="M97" s="6">
        <v>74232667</v>
      </c>
      <c r="N97" s="6">
        <v>606436699</v>
      </c>
      <c r="O97" s="5">
        <v>0.56000000000000005</v>
      </c>
    </row>
    <row r="98" spans="1:15" x14ac:dyDescent="0.25">
      <c r="A98" s="4" t="s">
        <v>586</v>
      </c>
      <c r="B98" s="4" t="s">
        <v>610</v>
      </c>
      <c r="C98" s="7" t="s">
        <v>609</v>
      </c>
      <c r="D98" s="7" t="s">
        <v>608</v>
      </c>
      <c r="E98" s="6">
        <v>432069750084</v>
      </c>
      <c r="F98" s="6">
        <v>-99809533</v>
      </c>
      <c r="G98" s="6">
        <v>169144125392</v>
      </c>
      <c r="H98" s="6">
        <v>601213875476</v>
      </c>
      <c r="I98" s="6">
        <v>0</v>
      </c>
      <c r="J98" s="6">
        <v>601213875476</v>
      </c>
      <c r="K98" s="6">
        <v>-499154</v>
      </c>
      <c r="L98" s="6">
        <v>601213875474.32996</v>
      </c>
      <c r="M98" s="6">
        <v>5548229699</v>
      </c>
      <c r="N98" s="6">
        <v>419155222600</v>
      </c>
      <c r="O98" s="5">
        <v>0.7</v>
      </c>
    </row>
    <row r="99" spans="1:15" x14ac:dyDescent="0.25">
      <c r="A99" s="4" t="s">
        <v>586</v>
      </c>
      <c r="B99" s="4" t="s">
        <v>607</v>
      </c>
      <c r="C99" s="7" t="s">
        <v>606</v>
      </c>
      <c r="D99" s="7" t="s">
        <v>605</v>
      </c>
      <c r="E99" s="6">
        <v>20508534865</v>
      </c>
      <c r="F99" s="6">
        <v>-16920000</v>
      </c>
      <c r="G99" s="6">
        <v>338580075348</v>
      </c>
      <c r="H99" s="6">
        <v>359088610213</v>
      </c>
      <c r="I99" s="6">
        <v>0</v>
      </c>
      <c r="J99" s="6">
        <v>359088610213</v>
      </c>
      <c r="K99" s="6">
        <v>0</v>
      </c>
      <c r="L99" s="6">
        <v>359088610213</v>
      </c>
      <c r="M99" s="6">
        <v>0</v>
      </c>
      <c r="N99" s="6">
        <v>316303857441</v>
      </c>
      <c r="O99" s="5">
        <v>0.88</v>
      </c>
    </row>
    <row r="100" spans="1:15" x14ac:dyDescent="0.25">
      <c r="A100" s="4" t="s">
        <v>586</v>
      </c>
      <c r="B100" s="4" t="s">
        <v>604</v>
      </c>
      <c r="C100" s="7" t="s">
        <v>603</v>
      </c>
      <c r="D100" s="7" t="s">
        <v>602</v>
      </c>
      <c r="E100" s="6">
        <v>220307674852</v>
      </c>
      <c r="F100" s="6">
        <v>-744674</v>
      </c>
      <c r="G100" s="6">
        <v>-99341596094</v>
      </c>
      <c r="H100" s="6">
        <v>120966078758</v>
      </c>
      <c r="I100" s="6">
        <v>0</v>
      </c>
      <c r="J100" s="6">
        <v>120966078758</v>
      </c>
      <c r="K100" s="6">
        <v>-499154</v>
      </c>
      <c r="L100" s="6">
        <v>120966078757.78999</v>
      </c>
      <c r="M100" s="6">
        <v>3494657000</v>
      </c>
      <c r="N100" s="6">
        <v>43443350328</v>
      </c>
      <c r="O100" s="5">
        <v>0.36</v>
      </c>
    </row>
    <row r="101" spans="1:15" x14ac:dyDescent="0.25">
      <c r="A101" s="4" t="s">
        <v>586</v>
      </c>
      <c r="B101" s="4" t="s">
        <v>601</v>
      </c>
      <c r="C101" s="7" t="s">
        <v>600</v>
      </c>
      <c r="D101" s="7" t="s">
        <v>599</v>
      </c>
      <c r="E101" s="6">
        <v>21984000735</v>
      </c>
      <c r="F101" s="6">
        <v>0</v>
      </c>
      <c r="G101" s="6">
        <v>-1932716593</v>
      </c>
      <c r="H101" s="6">
        <v>20051284142</v>
      </c>
      <c r="I101" s="6">
        <v>0</v>
      </c>
      <c r="J101" s="6">
        <v>20051284142</v>
      </c>
      <c r="K101" s="6">
        <v>0</v>
      </c>
      <c r="L101" s="6">
        <v>20051284141.5</v>
      </c>
      <c r="M101" s="6">
        <v>168362686</v>
      </c>
      <c r="N101" s="6">
        <v>4364074796</v>
      </c>
      <c r="O101" s="5">
        <v>0.22</v>
      </c>
    </row>
    <row r="102" spans="1:15" x14ac:dyDescent="0.25">
      <c r="A102" s="4" t="s">
        <v>586</v>
      </c>
      <c r="B102" s="4" t="s">
        <v>598</v>
      </c>
      <c r="C102" s="7" t="s">
        <v>597</v>
      </c>
      <c r="D102" s="7" t="s">
        <v>596</v>
      </c>
      <c r="E102" s="6">
        <v>47668994469</v>
      </c>
      <c r="F102" s="6">
        <v>0</v>
      </c>
      <c r="G102" s="6">
        <v>-7658804259</v>
      </c>
      <c r="H102" s="6">
        <v>40010190210</v>
      </c>
      <c r="I102" s="6">
        <v>0</v>
      </c>
      <c r="J102" s="6">
        <v>40010190210</v>
      </c>
      <c r="K102" s="6">
        <v>0</v>
      </c>
      <c r="L102" s="6">
        <v>40010190209.040001</v>
      </c>
      <c r="M102" s="6">
        <v>1644847452</v>
      </c>
      <c r="N102" s="6">
        <v>18753677580</v>
      </c>
      <c r="O102" s="5">
        <v>0.47</v>
      </c>
    </row>
    <row r="103" spans="1:15" x14ac:dyDescent="0.25">
      <c r="A103" s="4" t="s">
        <v>586</v>
      </c>
      <c r="B103" s="4" t="s">
        <v>595</v>
      </c>
      <c r="C103" s="7" t="s">
        <v>594</v>
      </c>
      <c r="D103" s="7" t="s">
        <v>593</v>
      </c>
      <c r="E103" s="6">
        <v>61762849894</v>
      </c>
      <c r="F103" s="6">
        <v>-82144859</v>
      </c>
      <c r="G103" s="6">
        <v>-26154792926</v>
      </c>
      <c r="H103" s="6">
        <v>35608056968</v>
      </c>
      <c r="I103" s="6">
        <v>0</v>
      </c>
      <c r="J103" s="6">
        <v>35608056968</v>
      </c>
      <c r="K103" s="6">
        <v>0</v>
      </c>
      <c r="L103" s="6">
        <v>35608056968</v>
      </c>
      <c r="M103" s="6">
        <v>182034551</v>
      </c>
      <c r="N103" s="6">
        <v>29851542415</v>
      </c>
      <c r="O103" s="5">
        <v>0.84</v>
      </c>
    </row>
    <row r="104" spans="1:15" ht="21" x14ac:dyDescent="0.25">
      <c r="A104" s="4" t="s">
        <v>586</v>
      </c>
      <c r="B104" s="4" t="s">
        <v>592</v>
      </c>
      <c r="C104" s="7" t="s">
        <v>591</v>
      </c>
      <c r="D104" s="7" t="s">
        <v>590</v>
      </c>
      <c r="E104" s="6">
        <v>15570695269</v>
      </c>
      <c r="F104" s="6">
        <v>0</v>
      </c>
      <c r="G104" s="6">
        <v>-12042847434</v>
      </c>
      <c r="H104" s="6">
        <v>3527847835</v>
      </c>
      <c r="I104" s="6">
        <v>0</v>
      </c>
      <c r="J104" s="6">
        <v>3527847835</v>
      </c>
      <c r="K104" s="6">
        <v>0</v>
      </c>
      <c r="L104" s="6">
        <v>3527847835</v>
      </c>
      <c r="M104" s="6">
        <v>0</v>
      </c>
      <c r="N104" s="6">
        <v>0</v>
      </c>
      <c r="O104" s="5">
        <v>0</v>
      </c>
    </row>
    <row r="105" spans="1:15" x14ac:dyDescent="0.25">
      <c r="A105" s="4" t="s">
        <v>586</v>
      </c>
      <c r="B105" s="4" t="s">
        <v>589</v>
      </c>
      <c r="C105" s="7" t="s">
        <v>588</v>
      </c>
      <c r="D105" s="7" t="s">
        <v>587</v>
      </c>
      <c r="E105" s="6">
        <v>44267000000</v>
      </c>
      <c r="F105" s="6">
        <v>0</v>
      </c>
      <c r="G105" s="6">
        <v>-22305192650</v>
      </c>
      <c r="H105" s="6">
        <v>21961807350</v>
      </c>
      <c r="I105" s="6">
        <v>0</v>
      </c>
      <c r="J105" s="6">
        <v>21961807350</v>
      </c>
      <c r="K105" s="6">
        <v>0</v>
      </c>
      <c r="L105" s="6">
        <v>21961807350</v>
      </c>
      <c r="M105" s="6">
        <v>58328010</v>
      </c>
      <c r="N105" s="6">
        <v>6438720040</v>
      </c>
      <c r="O105" s="5">
        <v>0.28999999999999998</v>
      </c>
    </row>
    <row r="106" spans="1:15" x14ac:dyDescent="0.25">
      <c r="A106" s="4" t="s">
        <v>586</v>
      </c>
      <c r="B106" s="4" t="s">
        <v>2</v>
      </c>
      <c r="C106" s="7" t="s">
        <v>1</v>
      </c>
      <c r="D106" s="7" t="s">
        <v>0</v>
      </c>
      <c r="E106" s="6">
        <v>21630165650</v>
      </c>
      <c r="F106" s="6">
        <v>0</v>
      </c>
      <c r="G106" s="6">
        <v>20145976958</v>
      </c>
      <c r="H106" s="6">
        <v>41776142608</v>
      </c>
      <c r="I106" s="6">
        <v>0</v>
      </c>
      <c r="J106" s="6">
        <v>41776142608</v>
      </c>
      <c r="K106" s="6">
        <v>0</v>
      </c>
      <c r="L106" s="6">
        <v>0</v>
      </c>
      <c r="M106" s="6">
        <v>0</v>
      </c>
      <c r="N106" s="6">
        <v>0</v>
      </c>
      <c r="O106" s="5">
        <v>0</v>
      </c>
    </row>
    <row r="107" spans="1:15" ht="15.75" thickBot="1" x14ac:dyDescent="0.3">
      <c r="A107" s="4" t="s">
        <v>586</v>
      </c>
      <c r="B107" s="4" t="s">
        <v>585</v>
      </c>
      <c r="C107" s="3" t="s">
        <v>584</v>
      </c>
      <c r="D107" s="3" t="s">
        <v>583</v>
      </c>
      <c r="E107" s="2">
        <v>4347989825903</v>
      </c>
      <c r="F107" s="2">
        <v>35000000000</v>
      </c>
      <c r="G107" s="2">
        <v>187299960266</v>
      </c>
      <c r="H107" s="2">
        <v>4535289786169</v>
      </c>
      <c r="I107" s="2">
        <v>9207254879</v>
      </c>
      <c r="J107" s="2">
        <v>4526082531290</v>
      </c>
      <c r="K107" s="2">
        <v>41663592547.400002</v>
      </c>
      <c r="L107" s="2">
        <v>1979667899153.6599</v>
      </c>
      <c r="M107" s="2">
        <v>70582865071</v>
      </c>
      <c r="N107" s="2">
        <v>1226101066408</v>
      </c>
      <c r="O107" s="1">
        <v>0.27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workbookViewId="0">
      <selection activeCell="N7" sqref="N7"/>
    </sheetView>
  </sheetViews>
  <sheetFormatPr baseColWidth="10" defaultRowHeight="15" x14ac:dyDescent="0.25"/>
  <cols>
    <col min="1" max="3" width="45.7109375" bestFit="1" customWidth="1"/>
    <col min="4" max="4" width="35.28515625" bestFit="1" customWidth="1"/>
    <col min="5" max="5" width="18.85546875" bestFit="1" customWidth="1"/>
    <col min="6" max="6" width="23" bestFit="1" customWidth="1"/>
    <col min="7" max="7" width="28" bestFit="1" customWidth="1"/>
    <col min="8" max="8" width="21" bestFit="1" customWidth="1"/>
    <col min="9" max="9" width="28.85546875" bestFit="1" customWidth="1"/>
    <col min="10" max="10" width="23.42578125" bestFit="1" customWidth="1"/>
    <col min="11" max="11" width="27.5703125" bestFit="1" customWidth="1"/>
    <col min="12" max="12" width="31.85546875" bestFit="1" customWidth="1"/>
    <col min="13" max="13" width="15.5703125" bestFit="1" customWidth="1"/>
    <col min="14" max="14" width="19.85546875" bestFit="1" customWidth="1"/>
    <col min="15" max="15" width="24" bestFit="1" customWidth="1"/>
  </cols>
  <sheetData>
    <row r="1" spans="1:15" ht="31.5" customHeight="1" x14ac:dyDescent="0.35">
      <c r="A1" s="34" t="s">
        <v>841</v>
      </c>
      <c r="B1" s="33" t="s">
        <v>318</v>
      </c>
      <c r="C1" s="31" t="s">
        <v>840</v>
      </c>
    </row>
    <row r="2" spans="1:15" ht="15" customHeight="1" x14ac:dyDescent="0.35">
      <c r="A2" s="24" t="s">
        <v>789</v>
      </c>
      <c r="B2" s="32"/>
      <c r="C2" s="31"/>
    </row>
    <row r="3" spans="1:15" x14ac:dyDescent="0.25">
      <c r="A3">
        <f>COUNTA(A11:A80)+11</f>
        <v>80</v>
      </c>
      <c r="B3" s="30"/>
    </row>
    <row r="4" spans="1:15" x14ac:dyDescent="0.25">
      <c r="A4" s="21" t="s">
        <v>839</v>
      </c>
      <c r="B4" s="22"/>
      <c r="C4" s="29" t="s">
        <v>315</v>
      </c>
    </row>
    <row r="5" spans="1:15" x14ac:dyDescent="0.25">
      <c r="A5" s="28"/>
      <c r="B5" s="28"/>
      <c r="C5" s="27" t="s">
        <v>314</v>
      </c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5" x14ac:dyDescent="0.25">
      <c r="A6" s="23" t="s">
        <v>313</v>
      </c>
      <c r="B6" s="25"/>
      <c r="C6" s="23">
        <v>3</v>
      </c>
      <c r="F6">
        <v>3</v>
      </c>
    </row>
    <row r="7" spans="1:15" x14ac:dyDescent="0.25">
      <c r="A7" s="23" t="s">
        <v>838</v>
      </c>
      <c r="B7" s="23" t="s">
        <v>311</v>
      </c>
      <c r="C7" t="str">
        <f>MID(A8,FIND(" ",A8,15)+1,FIND(":",A8,FIND(" ",A8,15))-FIND(" ",A8,15)-1)</f>
        <v>CB-0103</v>
      </c>
      <c r="D7" t="str">
        <f>MID(B8,23,2)</f>
        <v>09</v>
      </c>
      <c r="E7" s="24" t="s">
        <v>789</v>
      </c>
      <c r="F7" s="24" t="s">
        <v>310</v>
      </c>
      <c r="G7" t="str">
        <f>MID(A8,FIND(" ",A8,14)+1,7)</f>
        <v>CB-0103</v>
      </c>
      <c r="H7" t="s">
        <v>307</v>
      </c>
      <c r="I7" t="str">
        <f>VLOOKUP(A2,[1]Hoja1!$B$6:$R$120,17,FALSE)</f>
        <v>12.</v>
      </c>
    </row>
    <row r="8" spans="1:15" ht="21" x14ac:dyDescent="0.25">
      <c r="A8" s="23" t="s">
        <v>309</v>
      </c>
      <c r="B8" s="23" t="s">
        <v>308</v>
      </c>
      <c r="D8" t="str">
        <f>MID(A7,7,150)</f>
        <v>EMPRESA DE RENOVACION URBANA - ERU.</v>
      </c>
      <c r="E8" t="s">
        <v>307</v>
      </c>
    </row>
    <row r="9" spans="1:15" x14ac:dyDescent="0.25">
      <c r="A9" s="23" t="s">
        <v>837</v>
      </c>
      <c r="B9" s="23" t="s">
        <v>305</v>
      </c>
    </row>
    <row r="10" spans="1:15" x14ac:dyDescent="0.25">
      <c r="A10" s="21"/>
      <c r="B10" s="22"/>
      <c r="C10" s="21"/>
    </row>
    <row r="11" spans="1:15" ht="15.75" thickBot="1" x14ac:dyDescent="0.3">
      <c r="A11" s="19"/>
      <c r="B11" s="20"/>
      <c r="C11" s="19"/>
    </row>
    <row r="12" spans="1:15" ht="15" customHeight="1" x14ac:dyDescent="0.25">
      <c r="A12" s="18" t="s">
        <v>304</v>
      </c>
      <c r="B12" s="17" t="s">
        <v>303</v>
      </c>
      <c r="C12" s="16" t="s">
        <v>302</v>
      </c>
      <c r="D12" s="15" t="s">
        <v>301</v>
      </c>
      <c r="E12" s="14" t="s">
        <v>300</v>
      </c>
      <c r="F12" s="15" t="s">
        <v>299</v>
      </c>
      <c r="G12" s="15" t="s">
        <v>298</v>
      </c>
      <c r="H12" s="15" t="s">
        <v>297</v>
      </c>
      <c r="I12" s="15" t="s">
        <v>296</v>
      </c>
      <c r="J12" s="14" t="s">
        <v>295</v>
      </c>
      <c r="K12" s="15" t="s">
        <v>294</v>
      </c>
      <c r="L12" s="14" t="s">
        <v>293</v>
      </c>
      <c r="M12" s="13" t="s">
        <v>292</v>
      </c>
      <c r="N12" s="13" t="s">
        <v>291</v>
      </c>
      <c r="O12" s="12" t="s">
        <v>290</v>
      </c>
    </row>
    <row r="13" spans="1:15" x14ac:dyDescent="0.25">
      <c r="A13" s="11" t="s">
        <v>289</v>
      </c>
      <c r="B13" s="10"/>
      <c r="C13" s="9" t="s">
        <v>288</v>
      </c>
      <c r="D13" s="9" t="s">
        <v>287</v>
      </c>
      <c r="E13" s="9" t="s">
        <v>286</v>
      </c>
      <c r="F13" s="9" t="s">
        <v>285</v>
      </c>
      <c r="G13" s="9" t="s">
        <v>284</v>
      </c>
      <c r="H13" s="9" t="s">
        <v>283</v>
      </c>
      <c r="I13" s="9" t="s">
        <v>282</v>
      </c>
      <c r="J13" s="9" t="s">
        <v>281</v>
      </c>
      <c r="K13" s="9" t="s">
        <v>280</v>
      </c>
      <c r="L13" s="9" t="s">
        <v>279</v>
      </c>
      <c r="M13" s="9" t="s">
        <v>278</v>
      </c>
      <c r="N13" s="9" t="s">
        <v>277</v>
      </c>
      <c r="O13" s="8" t="s">
        <v>276</v>
      </c>
    </row>
    <row r="14" spans="1:15" x14ac:dyDescent="0.25">
      <c r="A14" s="4" t="s">
        <v>789</v>
      </c>
      <c r="B14" s="4" t="s">
        <v>275</v>
      </c>
      <c r="C14" s="7" t="s">
        <v>274</v>
      </c>
      <c r="D14" s="7" t="s">
        <v>499</v>
      </c>
      <c r="E14" s="6">
        <v>205532544504</v>
      </c>
      <c r="F14" s="6">
        <v>17000000000</v>
      </c>
      <c r="G14" s="6">
        <v>31921120662</v>
      </c>
      <c r="H14" s="6">
        <v>237453665166</v>
      </c>
      <c r="I14" s="6">
        <v>0</v>
      </c>
      <c r="J14" s="6">
        <v>237453665166</v>
      </c>
      <c r="K14" s="6">
        <v>-139753526374.48999</v>
      </c>
      <c r="L14" s="6">
        <v>72668841410.559998</v>
      </c>
      <c r="M14" s="6">
        <v>1290569499.51</v>
      </c>
      <c r="N14" s="6">
        <v>55949600504.07</v>
      </c>
      <c r="O14" s="5">
        <v>23.56</v>
      </c>
    </row>
    <row r="15" spans="1:15" x14ac:dyDescent="0.25">
      <c r="A15" s="4" t="s">
        <v>789</v>
      </c>
      <c r="B15" s="4" t="s">
        <v>272</v>
      </c>
      <c r="C15" s="7" t="s">
        <v>271</v>
      </c>
      <c r="D15" s="7" t="s">
        <v>497</v>
      </c>
      <c r="E15" s="6">
        <v>11273502438</v>
      </c>
      <c r="F15" s="6">
        <v>0</v>
      </c>
      <c r="G15" s="6">
        <v>0</v>
      </c>
      <c r="H15" s="6">
        <v>11273502438</v>
      </c>
      <c r="I15" s="6">
        <v>0</v>
      </c>
      <c r="J15" s="6">
        <v>11273502438</v>
      </c>
      <c r="K15" s="6">
        <v>457474049</v>
      </c>
      <c r="L15" s="6">
        <v>7042226614.4899998</v>
      </c>
      <c r="M15" s="6">
        <v>430071728</v>
      </c>
      <c r="N15" s="6">
        <v>5670411150</v>
      </c>
      <c r="O15" s="5">
        <v>0.5</v>
      </c>
    </row>
    <row r="16" spans="1:15" x14ac:dyDescent="0.25">
      <c r="A16" s="4" t="s">
        <v>789</v>
      </c>
      <c r="B16" s="4" t="s">
        <v>269</v>
      </c>
      <c r="C16" s="7" t="s">
        <v>268</v>
      </c>
      <c r="D16" s="7" t="s">
        <v>495</v>
      </c>
      <c r="E16" s="6">
        <v>4781799589</v>
      </c>
      <c r="F16" s="6">
        <v>0</v>
      </c>
      <c r="G16" s="6">
        <v>434738258</v>
      </c>
      <c r="H16" s="6">
        <v>5216537847</v>
      </c>
      <c r="I16" s="6">
        <v>0</v>
      </c>
      <c r="J16" s="6">
        <v>5216537847</v>
      </c>
      <c r="K16" s="6">
        <v>267576972</v>
      </c>
      <c r="L16" s="6">
        <v>3721012101</v>
      </c>
      <c r="M16" s="6">
        <v>365452982</v>
      </c>
      <c r="N16" s="6">
        <v>2849119600</v>
      </c>
      <c r="O16" s="5">
        <v>54.62</v>
      </c>
    </row>
    <row r="17" spans="1:15" x14ac:dyDescent="0.25">
      <c r="A17" s="4" t="s">
        <v>789</v>
      </c>
      <c r="B17" s="4" t="s">
        <v>266</v>
      </c>
      <c r="C17" s="7" t="s">
        <v>265</v>
      </c>
      <c r="D17" s="7" t="s">
        <v>836</v>
      </c>
      <c r="E17" s="6">
        <v>2438307918</v>
      </c>
      <c r="F17" s="6">
        <v>0</v>
      </c>
      <c r="G17" s="6">
        <v>0</v>
      </c>
      <c r="H17" s="6">
        <v>2438307918</v>
      </c>
      <c r="I17" s="6">
        <v>0</v>
      </c>
      <c r="J17" s="6">
        <v>2438307918</v>
      </c>
      <c r="K17" s="6">
        <v>143271955</v>
      </c>
      <c r="L17" s="6">
        <v>1406216067</v>
      </c>
      <c r="M17" s="6">
        <v>143271955</v>
      </c>
      <c r="N17" s="6">
        <v>1406216067</v>
      </c>
      <c r="O17" s="5">
        <v>57.67</v>
      </c>
    </row>
    <row r="18" spans="1:15" x14ac:dyDescent="0.25">
      <c r="A18" s="4" t="s">
        <v>789</v>
      </c>
      <c r="B18" s="4" t="s">
        <v>263</v>
      </c>
      <c r="C18" s="7" t="s">
        <v>262</v>
      </c>
      <c r="D18" s="7" t="s">
        <v>776</v>
      </c>
      <c r="E18" s="6">
        <v>1189239854</v>
      </c>
      <c r="F18" s="6">
        <v>0</v>
      </c>
      <c r="G18" s="6">
        <v>0</v>
      </c>
      <c r="H18" s="6">
        <v>1189239854</v>
      </c>
      <c r="I18" s="6">
        <v>0</v>
      </c>
      <c r="J18" s="6">
        <v>1189239854</v>
      </c>
      <c r="K18" s="6">
        <v>91927984</v>
      </c>
      <c r="L18" s="6">
        <v>796058514</v>
      </c>
      <c r="M18" s="6">
        <v>91927984</v>
      </c>
      <c r="N18" s="6">
        <v>796058514</v>
      </c>
      <c r="O18" s="5">
        <v>66.94</v>
      </c>
    </row>
    <row r="19" spans="1:15" x14ac:dyDescent="0.25">
      <c r="A19" s="4" t="s">
        <v>789</v>
      </c>
      <c r="B19" s="4" t="s">
        <v>260</v>
      </c>
      <c r="C19" s="7" t="s">
        <v>259</v>
      </c>
      <c r="D19" s="7" t="s">
        <v>774</v>
      </c>
      <c r="E19" s="6">
        <v>256947516</v>
      </c>
      <c r="F19" s="6">
        <v>0</v>
      </c>
      <c r="G19" s="6">
        <v>0</v>
      </c>
      <c r="H19" s="6">
        <v>256947516</v>
      </c>
      <c r="I19" s="6">
        <v>0</v>
      </c>
      <c r="J19" s="6">
        <v>256947516</v>
      </c>
      <c r="K19" s="6">
        <v>17610763</v>
      </c>
      <c r="L19" s="6">
        <v>133180253</v>
      </c>
      <c r="M19" s="6">
        <v>17610763</v>
      </c>
      <c r="N19" s="6">
        <v>133180253</v>
      </c>
      <c r="O19" s="5">
        <v>51.83</v>
      </c>
    </row>
    <row r="20" spans="1:15" x14ac:dyDescent="0.25">
      <c r="A20" s="4" t="s">
        <v>789</v>
      </c>
      <c r="B20" s="4" t="s">
        <v>248</v>
      </c>
      <c r="C20" s="7" t="s">
        <v>247</v>
      </c>
      <c r="D20" s="7" t="s">
        <v>766</v>
      </c>
      <c r="E20" s="6">
        <v>42895084</v>
      </c>
      <c r="F20" s="6">
        <v>0</v>
      </c>
      <c r="G20" s="6">
        <v>0</v>
      </c>
      <c r="H20" s="6">
        <v>42895084</v>
      </c>
      <c r="I20" s="6">
        <v>0</v>
      </c>
      <c r="J20" s="6">
        <v>42895084</v>
      </c>
      <c r="K20" s="6">
        <v>2991069</v>
      </c>
      <c r="L20" s="6">
        <v>18846632</v>
      </c>
      <c r="M20" s="6">
        <v>2991069</v>
      </c>
      <c r="N20" s="6">
        <v>18846632</v>
      </c>
      <c r="O20" s="5">
        <v>43.94</v>
      </c>
    </row>
    <row r="21" spans="1:15" x14ac:dyDescent="0.25">
      <c r="A21" s="4" t="s">
        <v>789</v>
      </c>
      <c r="B21" s="4" t="s">
        <v>245</v>
      </c>
      <c r="C21" s="7" t="s">
        <v>244</v>
      </c>
      <c r="D21" s="7" t="s">
        <v>835</v>
      </c>
      <c r="E21" s="6">
        <v>111433763</v>
      </c>
      <c r="F21" s="6">
        <v>0</v>
      </c>
      <c r="G21" s="6">
        <v>0</v>
      </c>
      <c r="H21" s="6">
        <v>111433763</v>
      </c>
      <c r="I21" s="6">
        <v>0</v>
      </c>
      <c r="J21" s="6">
        <v>111433763</v>
      </c>
      <c r="K21" s="6">
        <v>0</v>
      </c>
      <c r="L21" s="6">
        <v>57201241</v>
      </c>
      <c r="M21" s="6">
        <v>0</v>
      </c>
      <c r="N21" s="6">
        <v>57201241</v>
      </c>
      <c r="O21" s="5">
        <v>51.33</v>
      </c>
    </row>
    <row r="22" spans="1:15" x14ac:dyDescent="0.25">
      <c r="A22" s="4" t="s">
        <v>789</v>
      </c>
      <c r="B22" s="4" t="s">
        <v>242</v>
      </c>
      <c r="C22" s="7" t="s">
        <v>241</v>
      </c>
      <c r="D22" s="7" t="s">
        <v>762</v>
      </c>
      <c r="E22" s="6">
        <v>193439914</v>
      </c>
      <c r="F22" s="6">
        <v>0</v>
      </c>
      <c r="G22" s="6">
        <v>0</v>
      </c>
      <c r="H22" s="6">
        <v>193439914</v>
      </c>
      <c r="I22" s="6">
        <v>0</v>
      </c>
      <c r="J22" s="6">
        <v>193439914</v>
      </c>
      <c r="K22" s="6">
        <v>0</v>
      </c>
      <c r="L22" s="6">
        <v>25390607</v>
      </c>
      <c r="M22" s="6">
        <v>0</v>
      </c>
      <c r="N22" s="6">
        <v>25390607</v>
      </c>
      <c r="O22" s="5">
        <v>13.13</v>
      </c>
    </row>
    <row r="23" spans="1:15" x14ac:dyDescent="0.25">
      <c r="A23" s="4" t="s">
        <v>789</v>
      </c>
      <c r="B23" s="4" t="s">
        <v>239</v>
      </c>
      <c r="C23" s="7" t="s">
        <v>238</v>
      </c>
      <c r="D23" s="7" t="s">
        <v>760</v>
      </c>
      <c r="E23" s="6">
        <v>84587920</v>
      </c>
      <c r="F23" s="6">
        <v>0</v>
      </c>
      <c r="G23" s="6">
        <v>0</v>
      </c>
      <c r="H23" s="6">
        <v>84587920</v>
      </c>
      <c r="I23" s="6">
        <v>0</v>
      </c>
      <c r="J23" s="6">
        <v>84587920</v>
      </c>
      <c r="K23" s="6">
        <v>2478567</v>
      </c>
      <c r="L23" s="6">
        <v>40721196</v>
      </c>
      <c r="M23" s="6">
        <v>2478567</v>
      </c>
      <c r="N23" s="6">
        <v>40721196</v>
      </c>
      <c r="O23" s="5">
        <v>48.14</v>
      </c>
    </row>
    <row r="24" spans="1:15" x14ac:dyDescent="0.25">
      <c r="A24" s="4" t="s">
        <v>789</v>
      </c>
      <c r="B24" s="4" t="s">
        <v>236</v>
      </c>
      <c r="C24" s="7" t="s">
        <v>235</v>
      </c>
      <c r="D24" s="7" t="s">
        <v>758</v>
      </c>
      <c r="E24" s="6">
        <v>274997817</v>
      </c>
      <c r="F24" s="6">
        <v>0</v>
      </c>
      <c r="G24" s="6">
        <v>0</v>
      </c>
      <c r="H24" s="6">
        <v>274997817</v>
      </c>
      <c r="I24" s="6">
        <v>0</v>
      </c>
      <c r="J24" s="6">
        <v>274997817</v>
      </c>
      <c r="K24" s="6">
        <v>17606884</v>
      </c>
      <c r="L24" s="6">
        <v>150645925</v>
      </c>
      <c r="M24" s="6">
        <v>17606884</v>
      </c>
      <c r="N24" s="6">
        <v>150645925</v>
      </c>
      <c r="O24" s="5">
        <v>54.78</v>
      </c>
    </row>
    <row r="25" spans="1:15" x14ac:dyDescent="0.25">
      <c r="A25" s="4" t="s">
        <v>789</v>
      </c>
      <c r="B25" s="4" t="s">
        <v>233</v>
      </c>
      <c r="C25" s="7" t="s">
        <v>232</v>
      </c>
      <c r="D25" s="7" t="s">
        <v>756</v>
      </c>
      <c r="E25" s="6">
        <v>6606889</v>
      </c>
      <c r="F25" s="6">
        <v>0</v>
      </c>
      <c r="G25" s="6">
        <v>0</v>
      </c>
      <c r="H25" s="6">
        <v>6606889</v>
      </c>
      <c r="I25" s="6">
        <v>0</v>
      </c>
      <c r="J25" s="6">
        <v>6606889</v>
      </c>
      <c r="K25" s="6">
        <v>242030</v>
      </c>
      <c r="L25" s="6">
        <v>3498301</v>
      </c>
      <c r="M25" s="6">
        <v>242030</v>
      </c>
      <c r="N25" s="6">
        <v>3498301</v>
      </c>
      <c r="O25" s="5">
        <v>52.95</v>
      </c>
    </row>
    <row r="26" spans="1:15" x14ac:dyDescent="0.25">
      <c r="A26" s="4" t="s">
        <v>789</v>
      </c>
      <c r="B26" s="4" t="s">
        <v>230</v>
      </c>
      <c r="C26" s="7" t="s">
        <v>229</v>
      </c>
      <c r="D26" s="7" t="s">
        <v>754</v>
      </c>
      <c r="E26" s="6">
        <v>67925000</v>
      </c>
      <c r="F26" s="6">
        <v>0</v>
      </c>
      <c r="G26" s="6">
        <v>0</v>
      </c>
      <c r="H26" s="6">
        <v>67925000</v>
      </c>
      <c r="I26" s="6">
        <v>0</v>
      </c>
      <c r="J26" s="6">
        <v>67925000</v>
      </c>
      <c r="K26" s="6">
        <v>0</v>
      </c>
      <c r="L26" s="6">
        <v>19999415</v>
      </c>
      <c r="M26" s="6">
        <v>0</v>
      </c>
      <c r="N26" s="6">
        <v>19999415</v>
      </c>
      <c r="O26" s="5">
        <v>29.44</v>
      </c>
    </row>
    <row r="27" spans="1:15" x14ac:dyDescent="0.25">
      <c r="A27" s="4" t="s">
        <v>789</v>
      </c>
      <c r="B27" s="4" t="s">
        <v>224</v>
      </c>
      <c r="C27" s="7" t="s">
        <v>223</v>
      </c>
      <c r="D27" s="7" t="s">
        <v>834</v>
      </c>
      <c r="E27" s="6">
        <v>210234161</v>
      </c>
      <c r="F27" s="6">
        <v>0</v>
      </c>
      <c r="G27" s="6">
        <v>0</v>
      </c>
      <c r="H27" s="6">
        <v>210234161</v>
      </c>
      <c r="I27" s="6">
        <v>0</v>
      </c>
      <c r="J27" s="6">
        <v>210234161</v>
      </c>
      <c r="K27" s="6">
        <v>10414658</v>
      </c>
      <c r="L27" s="6">
        <v>160673983</v>
      </c>
      <c r="M27" s="6">
        <v>10414658</v>
      </c>
      <c r="N27" s="6">
        <v>160673983</v>
      </c>
      <c r="O27" s="5">
        <v>76.430000000000007</v>
      </c>
    </row>
    <row r="28" spans="1:15" x14ac:dyDescent="0.25">
      <c r="A28" s="4" t="s">
        <v>789</v>
      </c>
      <c r="B28" s="4" t="s">
        <v>221</v>
      </c>
      <c r="C28" s="7" t="s">
        <v>220</v>
      </c>
      <c r="D28" s="7" t="s">
        <v>470</v>
      </c>
      <c r="E28" s="6">
        <v>1596473263</v>
      </c>
      <c r="F28" s="6">
        <v>0</v>
      </c>
      <c r="G28" s="6">
        <v>434738258</v>
      </c>
      <c r="H28" s="6">
        <v>2031211521</v>
      </c>
      <c r="I28" s="6">
        <v>0</v>
      </c>
      <c r="J28" s="6">
        <v>2031211521</v>
      </c>
      <c r="K28" s="6">
        <v>83017066</v>
      </c>
      <c r="L28" s="6">
        <v>1949045743</v>
      </c>
      <c r="M28" s="6">
        <v>180893076</v>
      </c>
      <c r="N28" s="6">
        <v>1077153242</v>
      </c>
      <c r="O28" s="5">
        <v>53.03</v>
      </c>
    </row>
    <row r="29" spans="1:15" x14ac:dyDescent="0.25">
      <c r="A29" s="4" t="s">
        <v>789</v>
      </c>
      <c r="B29" s="4" t="s">
        <v>218</v>
      </c>
      <c r="C29" s="7" t="s">
        <v>217</v>
      </c>
      <c r="D29" s="7" t="s">
        <v>833</v>
      </c>
      <c r="E29" s="6">
        <v>1177203103</v>
      </c>
      <c r="F29" s="6">
        <v>0</v>
      </c>
      <c r="G29" s="6">
        <v>394738258</v>
      </c>
      <c r="H29" s="6">
        <v>1571941361</v>
      </c>
      <c r="I29" s="6">
        <v>0</v>
      </c>
      <c r="J29" s="6">
        <v>1571941361</v>
      </c>
      <c r="K29" s="6">
        <v>83017066</v>
      </c>
      <c r="L29" s="6">
        <v>1490449872</v>
      </c>
      <c r="M29" s="6">
        <v>139683855</v>
      </c>
      <c r="N29" s="6">
        <v>790780991</v>
      </c>
      <c r="O29" s="5">
        <v>50.31</v>
      </c>
    </row>
    <row r="30" spans="1:15" x14ac:dyDescent="0.25">
      <c r="A30" s="4" t="s">
        <v>789</v>
      </c>
      <c r="B30" s="4" t="s">
        <v>468</v>
      </c>
      <c r="C30" s="7" t="s">
        <v>571</v>
      </c>
      <c r="D30" s="7" t="s">
        <v>747</v>
      </c>
      <c r="E30" s="6">
        <v>419270160</v>
      </c>
      <c r="F30" s="6">
        <v>0</v>
      </c>
      <c r="G30" s="6">
        <v>40000000</v>
      </c>
      <c r="H30" s="6">
        <v>459270160</v>
      </c>
      <c r="I30" s="6">
        <v>0</v>
      </c>
      <c r="J30" s="6">
        <v>459270160</v>
      </c>
      <c r="K30" s="6">
        <v>0</v>
      </c>
      <c r="L30" s="6">
        <v>458595871</v>
      </c>
      <c r="M30" s="6">
        <v>41209221</v>
      </c>
      <c r="N30" s="6">
        <v>286372251</v>
      </c>
      <c r="O30" s="5">
        <v>62.35</v>
      </c>
    </row>
    <row r="31" spans="1:15" x14ac:dyDescent="0.25">
      <c r="A31" s="4" t="s">
        <v>789</v>
      </c>
      <c r="B31" s="4" t="s">
        <v>212</v>
      </c>
      <c r="C31" s="7" t="s">
        <v>211</v>
      </c>
      <c r="D31" s="7" t="s">
        <v>832</v>
      </c>
      <c r="E31" s="6">
        <v>747018408</v>
      </c>
      <c r="F31" s="6">
        <v>0</v>
      </c>
      <c r="G31" s="6">
        <v>0</v>
      </c>
      <c r="H31" s="6">
        <v>747018408</v>
      </c>
      <c r="I31" s="6">
        <v>0</v>
      </c>
      <c r="J31" s="6">
        <v>747018408</v>
      </c>
      <c r="K31" s="6">
        <v>41287951</v>
      </c>
      <c r="L31" s="6">
        <v>365750291</v>
      </c>
      <c r="M31" s="6">
        <v>41287951</v>
      </c>
      <c r="N31" s="6">
        <v>365750291</v>
      </c>
      <c r="O31" s="5">
        <v>48.96</v>
      </c>
    </row>
    <row r="32" spans="1:15" x14ac:dyDescent="0.25">
      <c r="A32" s="4" t="s">
        <v>789</v>
      </c>
      <c r="B32" s="4" t="s">
        <v>209</v>
      </c>
      <c r="C32" s="7" t="s">
        <v>208</v>
      </c>
      <c r="D32" s="7" t="s">
        <v>831</v>
      </c>
      <c r="E32" s="6">
        <v>471526482</v>
      </c>
      <c r="F32" s="6">
        <v>0</v>
      </c>
      <c r="G32" s="6">
        <v>0</v>
      </c>
      <c r="H32" s="6">
        <v>471526482</v>
      </c>
      <c r="I32" s="6">
        <v>0</v>
      </c>
      <c r="J32" s="6">
        <v>471526482</v>
      </c>
      <c r="K32" s="6">
        <v>21678687</v>
      </c>
      <c r="L32" s="6">
        <v>192169815</v>
      </c>
      <c r="M32" s="6">
        <v>21678687</v>
      </c>
      <c r="N32" s="6">
        <v>192169815</v>
      </c>
      <c r="O32" s="5">
        <v>40.75</v>
      </c>
    </row>
    <row r="33" spans="1:15" x14ac:dyDescent="0.25">
      <c r="A33" s="4" t="s">
        <v>789</v>
      </c>
      <c r="B33" s="4" t="s">
        <v>206</v>
      </c>
      <c r="C33" s="7" t="s">
        <v>205</v>
      </c>
      <c r="D33" s="7" t="s">
        <v>741</v>
      </c>
      <c r="E33" s="6">
        <v>68972156</v>
      </c>
      <c r="F33" s="6">
        <v>0</v>
      </c>
      <c r="G33" s="6">
        <v>0</v>
      </c>
      <c r="H33" s="6">
        <v>68972156</v>
      </c>
      <c r="I33" s="6">
        <v>0</v>
      </c>
      <c r="J33" s="6">
        <v>68972156</v>
      </c>
      <c r="K33" s="6">
        <v>0</v>
      </c>
      <c r="L33" s="6">
        <v>48329</v>
      </c>
      <c r="M33" s="6">
        <v>0</v>
      </c>
      <c r="N33" s="6">
        <v>48329</v>
      </c>
      <c r="O33" s="5">
        <v>7.0000000000000007E-2</v>
      </c>
    </row>
    <row r="34" spans="1:15" x14ac:dyDescent="0.25">
      <c r="A34" s="4" t="s">
        <v>789</v>
      </c>
      <c r="B34" s="4" t="s">
        <v>203</v>
      </c>
      <c r="C34" s="7" t="s">
        <v>202</v>
      </c>
      <c r="D34" s="7" t="s">
        <v>739</v>
      </c>
      <c r="E34" s="6">
        <v>154589177</v>
      </c>
      <c r="F34" s="6">
        <v>0</v>
      </c>
      <c r="G34" s="6">
        <v>0</v>
      </c>
      <c r="H34" s="6">
        <v>154589177</v>
      </c>
      <c r="I34" s="6">
        <v>0</v>
      </c>
      <c r="J34" s="6">
        <v>154589177</v>
      </c>
      <c r="K34" s="6">
        <v>8156000</v>
      </c>
      <c r="L34" s="6">
        <v>79287500</v>
      </c>
      <c r="M34" s="6">
        <v>8156000</v>
      </c>
      <c r="N34" s="6">
        <v>79287500</v>
      </c>
      <c r="O34" s="5">
        <v>51.29</v>
      </c>
    </row>
    <row r="35" spans="1:15" x14ac:dyDescent="0.25">
      <c r="A35" s="4" t="s">
        <v>789</v>
      </c>
      <c r="B35" s="4" t="s">
        <v>200</v>
      </c>
      <c r="C35" s="7" t="s">
        <v>199</v>
      </c>
      <c r="D35" s="7" t="s">
        <v>830</v>
      </c>
      <c r="E35" s="6">
        <v>161857146</v>
      </c>
      <c r="F35" s="6">
        <v>0</v>
      </c>
      <c r="G35" s="6">
        <v>0</v>
      </c>
      <c r="H35" s="6">
        <v>161857146</v>
      </c>
      <c r="I35" s="6">
        <v>0</v>
      </c>
      <c r="J35" s="6">
        <v>161857146</v>
      </c>
      <c r="K35" s="6">
        <v>7194400</v>
      </c>
      <c r="L35" s="6">
        <v>57057500</v>
      </c>
      <c r="M35" s="6">
        <v>7194400</v>
      </c>
      <c r="N35" s="6">
        <v>57057500</v>
      </c>
      <c r="O35" s="5">
        <v>35.25</v>
      </c>
    </row>
    <row r="36" spans="1:15" x14ac:dyDescent="0.25">
      <c r="A36" s="4" t="s">
        <v>789</v>
      </c>
      <c r="B36" s="4" t="s">
        <v>456</v>
      </c>
      <c r="C36" s="7" t="s">
        <v>829</v>
      </c>
      <c r="D36" s="7" t="s">
        <v>828</v>
      </c>
      <c r="E36" s="6">
        <v>9939933</v>
      </c>
      <c r="F36" s="6">
        <v>0</v>
      </c>
      <c r="G36" s="6">
        <v>0</v>
      </c>
      <c r="H36" s="6">
        <v>9939933</v>
      </c>
      <c r="I36" s="6">
        <v>0</v>
      </c>
      <c r="J36" s="6">
        <v>9939933</v>
      </c>
      <c r="K36" s="6">
        <v>713487</v>
      </c>
      <c r="L36" s="6">
        <v>6227686</v>
      </c>
      <c r="M36" s="6">
        <v>713487</v>
      </c>
      <c r="N36" s="6">
        <v>6227686</v>
      </c>
      <c r="O36" s="5">
        <v>62.65</v>
      </c>
    </row>
    <row r="37" spans="1:15" x14ac:dyDescent="0.25">
      <c r="A37" s="4" t="s">
        <v>789</v>
      </c>
      <c r="B37" s="4" t="s">
        <v>197</v>
      </c>
      <c r="C37" s="7" t="s">
        <v>196</v>
      </c>
      <c r="D37" s="7" t="s">
        <v>733</v>
      </c>
      <c r="E37" s="6">
        <v>76168070</v>
      </c>
      <c r="F37" s="6">
        <v>0</v>
      </c>
      <c r="G37" s="6">
        <v>0</v>
      </c>
      <c r="H37" s="6">
        <v>76168070</v>
      </c>
      <c r="I37" s="6">
        <v>0</v>
      </c>
      <c r="J37" s="6">
        <v>76168070</v>
      </c>
      <c r="K37" s="6">
        <v>5614800</v>
      </c>
      <c r="L37" s="6">
        <v>49548800</v>
      </c>
      <c r="M37" s="6">
        <v>5614800</v>
      </c>
      <c r="N37" s="6">
        <v>49548800</v>
      </c>
      <c r="O37" s="5">
        <v>65.05</v>
      </c>
    </row>
    <row r="38" spans="1:15" x14ac:dyDescent="0.25">
      <c r="A38" s="4" t="s">
        <v>789</v>
      </c>
      <c r="B38" s="4" t="s">
        <v>194</v>
      </c>
      <c r="C38" s="7" t="s">
        <v>193</v>
      </c>
      <c r="D38" s="7" t="s">
        <v>827</v>
      </c>
      <c r="E38" s="6">
        <v>257293387</v>
      </c>
      <c r="F38" s="6">
        <v>0</v>
      </c>
      <c r="G38" s="6">
        <v>0</v>
      </c>
      <c r="H38" s="6">
        <v>257293387</v>
      </c>
      <c r="I38" s="6">
        <v>0</v>
      </c>
      <c r="J38" s="6">
        <v>257293387</v>
      </c>
      <c r="K38" s="6">
        <v>19609264</v>
      </c>
      <c r="L38" s="6">
        <v>173566358</v>
      </c>
      <c r="M38" s="6">
        <v>19609264</v>
      </c>
      <c r="N38" s="6">
        <v>173566358</v>
      </c>
      <c r="O38" s="5">
        <v>67.459999999999994</v>
      </c>
    </row>
    <row r="39" spans="1:15" x14ac:dyDescent="0.25">
      <c r="A39" s="4" t="s">
        <v>789</v>
      </c>
      <c r="B39" s="4" t="s">
        <v>191</v>
      </c>
      <c r="C39" s="7" t="s">
        <v>190</v>
      </c>
      <c r="D39" s="7" t="s">
        <v>826</v>
      </c>
      <c r="E39" s="6">
        <v>82740080</v>
      </c>
      <c r="F39" s="6">
        <v>0</v>
      </c>
      <c r="G39" s="6">
        <v>0</v>
      </c>
      <c r="H39" s="6">
        <v>82740080</v>
      </c>
      <c r="I39" s="6">
        <v>0</v>
      </c>
      <c r="J39" s="6">
        <v>82740080</v>
      </c>
      <c r="K39" s="6">
        <v>6953564</v>
      </c>
      <c r="L39" s="6">
        <v>71846058</v>
      </c>
      <c r="M39" s="6">
        <v>6953564</v>
      </c>
      <c r="N39" s="6">
        <v>71846058</v>
      </c>
      <c r="O39" s="5">
        <v>86.83</v>
      </c>
    </row>
    <row r="40" spans="1:15" x14ac:dyDescent="0.25">
      <c r="A40" s="4" t="s">
        <v>789</v>
      </c>
      <c r="B40" s="4" t="s">
        <v>188</v>
      </c>
      <c r="C40" s="7" t="s">
        <v>187</v>
      </c>
      <c r="D40" s="7" t="s">
        <v>728</v>
      </c>
      <c r="E40" s="6">
        <v>79343219</v>
      </c>
      <c r="F40" s="6">
        <v>0</v>
      </c>
      <c r="G40" s="6">
        <v>0</v>
      </c>
      <c r="H40" s="6">
        <v>79343219</v>
      </c>
      <c r="I40" s="6">
        <v>0</v>
      </c>
      <c r="J40" s="6">
        <v>79343219</v>
      </c>
      <c r="K40" s="6">
        <v>8241400</v>
      </c>
      <c r="L40" s="6">
        <v>63841400</v>
      </c>
      <c r="M40" s="6">
        <v>8241400</v>
      </c>
      <c r="N40" s="6">
        <v>63841400</v>
      </c>
      <c r="O40" s="5">
        <v>80.459999999999994</v>
      </c>
    </row>
    <row r="41" spans="1:15" x14ac:dyDescent="0.25">
      <c r="A41" s="4" t="s">
        <v>789</v>
      </c>
      <c r="B41" s="4" t="s">
        <v>182</v>
      </c>
      <c r="C41" s="7" t="s">
        <v>181</v>
      </c>
      <c r="D41" s="7" t="s">
        <v>444</v>
      </c>
      <c r="E41" s="6">
        <v>57126054</v>
      </c>
      <c r="F41" s="6">
        <v>0</v>
      </c>
      <c r="G41" s="6">
        <v>0</v>
      </c>
      <c r="H41" s="6">
        <v>57126054</v>
      </c>
      <c r="I41" s="6">
        <v>0</v>
      </c>
      <c r="J41" s="6">
        <v>57126054</v>
      </c>
      <c r="K41" s="6">
        <v>2648800</v>
      </c>
      <c r="L41" s="6">
        <v>22728700</v>
      </c>
      <c r="M41" s="6">
        <v>2648800</v>
      </c>
      <c r="N41" s="6">
        <v>22728700</v>
      </c>
      <c r="O41" s="5">
        <v>39.79</v>
      </c>
    </row>
    <row r="42" spans="1:15" x14ac:dyDescent="0.25">
      <c r="A42" s="4" t="s">
        <v>789</v>
      </c>
      <c r="B42" s="4" t="s">
        <v>179</v>
      </c>
      <c r="C42" s="7" t="s">
        <v>178</v>
      </c>
      <c r="D42" s="7" t="s">
        <v>442</v>
      </c>
      <c r="E42" s="6">
        <v>38084034</v>
      </c>
      <c r="F42" s="6">
        <v>0</v>
      </c>
      <c r="G42" s="6">
        <v>0</v>
      </c>
      <c r="H42" s="6">
        <v>38084034</v>
      </c>
      <c r="I42" s="6">
        <v>0</v>
      </c>
      <c r="J42" s="6">
        <v>38084034</v>
      </c>
      <c r="K42" s="6">
        <v>1765500</v>
      </c>
      <c r="L42" s="6">
        <v>15150200</v>
      </c>
      <c r="M42" s="6">
        <v>1765500</v>
      </c>
      <c r="N42" s="6">
        <v>15150200</v>
      </c>
      <c r="O42" s="5">
        <v>39.78</v>
      </c>
    </row>
    <row r="43" spans="1:15" x14ac:dyDescent="0.25">
      <c r="A43" s="4" t="s">
        <v>789</v>
      </c>
      <c r="B43" s="4" t="s">
        <v>825</v>
      </c>
      <c r="C43" s="7" t="s">
        <v>824</v>
      </c>
      <c r="D43" s="7" t="s">
        <v>821</v>
      </c>
      <c r="E43" s="6">
        <v>18198539</v>
      </c>
      <c r="F43" s="6">
        <v>0</v>
      </c>
      <c r="G43" s="6">
        <v>0</v>
      </c>
      <c r="H43" s="6">
        <v>18198539</v>
      </c>
      <c r="I43" s="6">
        <v>0</v>
      </c>
      <c r="J43" s="6">
        <v>18198539</v>
      </c>
      <c r="K43" s="6">
        <v>0</v>
      </c>
      <c r="L43" s="6">
        <v>14118</v>
      </c>
      <c r="M43" s="6">
        <v>0</v>
      </c>
      <c r="N43" s="6">
        <v>14118</v>
      </c>
      <c r="O43" s="5">
        <v>0.08</v>
      </c>
    </row>
    <row r="44" spans="1:15" x14ac:dyDescent="0.25">
      <c r="A44" s="4" t="s">
        <v>789</v>
      </c>
      <c r="B44" s="4" t="s">
        <v>823</v>
      </c>
      <c r="C44" s="7" t="s">
        <v>822</v>
      </c>
      <c r="D44" s="7" t="s">
        <v>821</v>
      </c>
      <c r="E44" s="6">
        <v>18198539</v>
      </c>
      <c r="F44" s="6">
        <v>0</v>
      </c>
      <c r="G44" s="6">
        <v>0</v>
      </c>
      <c r="H44" s="6">
        <v>18198539</v>
      </c>
      <c r="I44" s="6">
        <v>0</v>
      </c>
      <c r="J44" s="6">
        <v>18198539</v>
      </c>
      <c r="K44" s="6">
        <v>0</v>
      </c>
      <c r="L44" s="6">
        <v>14118</v>
      </c>
      <c r="M44" s="6">
        <v>0</v>
      </c>
      <c r="N44" s="6">
        <v>14118</v>
      </c>
      <c r="O44" s="5">
        <v>0.08</v>
      </c>
    </row>
    <row r="45" spans="1:15" x14ac:dyDescent="0.25">
      <c r="A45" s="4" t="s">
        <v>789</v>
      </c>
      <c r="B45" s="4" t="s">
        <v>176</v>
      </c>
      <c r="C45" s="7" t="s">
        <v>175</v>
      </c>
      <c r="D45" s="7" t="s">
        <v>440</v>
      </c>
      <c r="E45" s="6">
        <v>5449900000</v>
      </c>
      <c r="F45" s="6">
        <v>0</v>
      </c>
      <c r="G45" s="6">
        <v>100000000</v>
      </c>
      <c r="H45" s="6">
        <v>5549900000</v>
      </c>
      <c r="I45" s="6">
        <v>0</v>
      </c>
      <c r="J45" s="6">
        <v>5549900000</v>
      </c>
      <c r="K45" s="6">
        <v>189897077</v>
      </c>
      <c r="L45" s="6">
        <v>2815483424.4899998</v>
      </c>
      <c r="M45" s="6">
        <v>49062086</v>
      </c>
      <c r="N45" s="6">
        <v>2412237575</v>
      </c>
      <c r="O45" s="5">
        <v>43.46</v>
      </c>
    </row>
    <row r="46" spans="1:15" x14ac:dyDescent="0.25">
      <c r="A46" s="4" t="s">
        <v>789</v>
      </c>
      <c r="B46" s="4" t="s">
        <v>173</v>
      </c>
      <c r="C46" s="7" t="s">
        <v>172</v>
      </c>
      <c r="D46" s="7" t="s">
        <v>560</v>
      </c>
      <c r="E46" s="6">
        <v>260500000</v>
      </c>
      <c r="F46" s="6">
        <v>0</v>
      </c>
      <c r="G46" s="6">
        <v>0</v>
      </c>
      <c r="H46" s="6">
        <v>260500000</v>
      </c>
      <c r="I46" s="6">
        <v>0</v>
      </c>
      <c r="J46" s="6">
        <v>260500000</v>
      </c>
      <c r="K46" s="6">
        <v>0</v>
      </c>
      <c r="L46" s="6">
        <v>129160125.48999999</v>
      </c>
      <c r="M46" s="6">
        <v>8641764</v>
      </c>
      <c r="N46" s="6">
        <v>24610268</v>
      </c>
      <c r="O46" s="5">
        <v>9.4499999999999993</v>
      </c>
    </row>
    <row r="47" spans="1:15" x14ac:dyDescent="0.25">
      <c r="A47" s="4" t="s">
        <v>789</v>
      </c>
      <c r="B47" s="4" t="s">
        <v>167</v>
      </c>
      <c r="C47" s="7" t="s">
        <v>166</v>
      </c>
      <c r="D47" s="7" t="s">
        <v>716</v>
      </c>
      <c r="E47" s="6">
        <v>59500000</v>
      </c>
      <c r="F47" s="6">
        <v>0</v>
      </c>
      <c r="G47" s="6">
        <v>-2000000</v>
      </c>
      <c r="H47" s="6">
        <v>57500000</v>
      </c>
      <c r="I47" s="6">
        <v>0</v>
      </c>
      <c r="J47" s="6">
        <v>57500000</v>
      </c>
      <c r="K47" s="6">
        <v>0</v>
      </c>
      <c r="L47" s="6">
        <v>25184165.489999998</v>
      </c>
      <c r="M47" s="6">
        <v>2527404</v>
      </c>
      <c r="N47" s="6">
        <v>6881263</v>
      </c>
      <c r="O47" s="5">
        <v>11.97</v>
      </c>
    </row>
    <row r="48" spans="1:15" x14ac:dyDescent="0.25">
      <c r="A48" s="4" t="s">
        <v>789</v>
      </c>
      <c r="B48" s="4" t="s">
        <v>164</v>
      </c>
      <c r="C48" s="7" t="s">
        <v>163</v>
      </c>
      <c r="D48" s="7" t="s">
        <v>714</v>
      </c>
      <c r="E48" s="6">
        <v>194000000</v>
      </c>
      <c r="F48" s="6">
        <v>0</v>
      </c>
      <c r="G48" s="6">
        <v>2000000</v>
      </c>
      <c r="H48" s="6">
        <v>196000000</v>
      </c>
      <c r="I48" s="6">
        <v>0</v>
      </c>
      <c r="J48" s="6">
        <v>196000000</v>
      </c>
      <c r="K48" s="6">
        <v>0</v>
      </c>
      <c r="L48" s="6">
        <v>103975960</v>
      </c>
      <c r="M48" s="6">
        <v>6114360</v>
      </c>
      <c r="N48" s="6">
        <v>17729005</v>
      </c>
      <c r="O48" s="5">
        <v>9.0500000000000007</v>
      </c>
    </row>
    <row r="49" spans="1:15" x14ac:dyDescent="0.25">
      <c r="A49" s="4" t="s">
        <v>789</v>
      </c>
      <c r="B49" s="4" t="s">
        <v>161</v>
      </c>
      <c r="C49" s="7" t="s">
        <v>160</v>
      </c>
      <c r="D49" s="7" t="s">
        <v>820</v>
      </c>
      <c r="E49" s="6">
        <v>7000000</v>
      </c>
      <c r="F49" s="6">
        <v>0</v>
      </c>
      <c r="G49" s="6">
        <v>0</v>
      </c>
      <c r="H49" s="6">
        <v>7000000</v>
      </c>
      <c r="I49" s="6">
        <v>0</v>
      </c>
      <c r="J49" s="6">
        <v>7000000</v>
      </c>
      <c r="K49" s="6">
        <v>0</v>
      </c>
      <c r="L49" s="6">
        <v>0</v>
      </c>
      <c r="M49" s="6">
        <v>0</v>
      </c>
      <c r="N49" s="6">
        <v>0</v>
      </c>
      <c r="O49" s="5">
        <v>0</v>
      </c>
    </row>
    <row r="50" spans="1:15" x14ac:dyDescent="0.25">
      <c r="A50" s="4" t="s">
        <v>789</v>
      </c>
      <c r="B50" s="4" t="s">
        <v>158</v>
      </c>
      <c r="C50" s="7" t="s">
        <v>157</v>
      </c>
      <c r="D50" s="7" t="s">
        <v>710</v>
      </c>
      <c r="E50" s="6">
        <v>689400000</v>
      </c>
      <c r="F50" s="6">
        <v>0</v>
      </c>
      <c r="G50" s="6">
        <v>100000000</v>
      </c>
      <c r="H50" s="6">
        <v>789400000</v>
      </c>
      <c r="I50" s="6">
        <v>0</v>
      </c>
      <c r="J50" s="6">
        <v>789400000</v>
      </c>
      <c r="K50" s="6">
        <v>185684962</v>
      </c>
      <c r="L50" s="6">
        <v>535484691</v>
      </c>
      <c r="M50" s="6">
        <v>36208207</v>
      </c>
      <c r="N50" s="6">
        <v>236788699</v>
      </c>
      <c r="O50" s="5">
        <v>30</v>
      </c>
    </row>
    <row r="51" spans="1:15" x14ac:dyDescent="0.25">
      <c r="A51" s="4" t="s">
        <v>789</v>
      </c>
      <c r="B51" s="4" t="s">
        <v>155</v>
      </c>
      <c r="C51" s="7" t="s">
        <v>154</v>
      </c>
      <c r="D51" s="7" t="s">
        <v>708</v>
      </c>
      <c r="E51" s="6">
        <v>25000000</v>
      </c>
      <c r="F51" s="6">
        <v>0</v>
      </c>
      <c r="G51" s="6">
        <v>0</v>
      </c>
      <c r="H51" s="6">
        <v>25000000</v>
      </c>
      <c r="I51" s="6">
        <v>0</v>
      </c>
      <c r="J51" s="6">
        <v>25000000</v>
      </c>
      <c r="K51" s="6">
        <v>0</v>
      </c>
      <c r="L51" s="6">
        <v>3444495</v>
      </c>
      <c r="M51" s="6">
        <v>0</v>
      </c>
      <c r="N51" s="6">
        <v>3444495</v>
      </c>
      <c r="O51" s="5">
        <v>13.78</v>
      </c>
    </row>
    <row r="52" spans="1:15" x14ac:dyDescent="0.25">
      <c r="A52" s="4" t="s">
        <v>789</v>
      </c>
      <c r="B52" s="4" t="s">
        <v>152</v>
      </c>
      <c r="C52" s="7" t="s">
        <v>151</v>
      </c>
      <c r="D52" s="7" t="s">
        <v>819</v>
      </c>
      <c r="E52" s="6">
        <v>64200000</v>
      </c>
      <c r="F52" s="6">
        <v>0</v>
      </c>
      <c r="G52" s="6">
        <v>0</v>
      </c>
      <c r="H52" s="6">
        <v>64200000</v>
      </c>
      <c r="I52" s="6">
        <v>0</v>
      </c>
      <c r="J52" s="6">
        <v>64200000</v>
      </c>
      <c r="K52" s="6">
        <v>1303726</v>
      </c>
      <c r="L52" s="6">
        <v>14880786</v>
      </c>
      <c r="M52" s="6">
        <v>3842726</v>
      </c>
      <c r="N52" s="6">
        <v>14880786</v>
      </c>
      <c r="O52" s="5">
        <v>23.18</v>
      </c>
    </row>
    <row r="53" spans="1:15" x14ac:dyDescent="0.25">
      <c r="A53" s="4" t="s">
        <v>789</v>
      </c>
      <c r="B53" s="4" t="s">
        <v>149</v>
      </c>
      <c r="C53" s="7" t="s">
        <v>148</v>
      </c>
      <c r="D53" s="7" t="s">
        <v>818</v>
      </c>
      <c r="E53" s="6">
        <v>18000000</v>
      </c>
      <c r="F53" s="6">
        <v>0</v>
      </c>
      <c r="G53" s="6">
        <v>0</v>
      </c>
      <c r="H53" s="6">
        <v>18000000</v>
      </c>
      <c r="I53" s="6">
        <v>0</v>
      </c>
      <c r="J53" s="6">
        <v>18000000</v>
      </c>
      <c r="K53" s="6">
        <v>0</v>
      </c>
      <c r="L53" s="6">
        <v>1500</v>
      </c>
      <c r="M53" s="6">
        <v>0</v>
      </c>
      <c r="N53" s="6">
        <v>1500</v>
      </c>
      <c r="O53" s="5">
        <v>0.01</v>
      </c>
    </row>
    <row r="54" spans="1:15" x14ac:dyDescent="0.25">
      <c r="A54" s="4" t="s">
        <v>789</v>
      </c>
      <c r="B54" s="4" t="s">
        <v>146</v>
      </c>
      <c r="C54" s="7" t="s">
        <v>145</v>
      </c>
      <c r="D54" s="7" t="s">
        <v>817</v>
      </c>
      <c r="E54" s="6">
        <v>202500000</v>
      </c>
      <c r="F54" s="6">
        <v>0</v>
      </c>
      <c r="G54" s="6">
        <v>-10000000</v>
      </c>
      <c r="H54" s="6">
        <v>192500000</v>
      </c>
      <c r="I54" s="6">
        <v>0</v>
      </c>
      <c r="J54" s="6">
        <v>192500000</v>
      </c>
      <c r="K54" s="6">
        <v>28120000</v>
      </c>
      <c r="L54" s="6">
        <v>110383784</v>
      </c>
      <c r="M54" s="6">
        <v>7202737</v>
      </c>
      <c r="N54" s="6">
        <v>49645566</v>
      </c>
      <c r="O54" s="5">
        <v>25.79</v>
      </c>
    </row>
    <row r="55" spans="1:15" x14ac:dyDescent="0.25">
      <c r="A55" s="4" t="s">
        <v>789</v>
      </c>
      <c r="B55" s="4" t="s">
        <v>143</v>
      </c>
      <c r="C55" s="7" t="s">
        <v>142</v>
      </c>
      <c r="D55" s="7" t="s">
        <v>700</v>
      </c>
      <c r="E55" s="6">
        <v>155000000</v>
      </c>
      <c r="F55" s="6">
        <v>0</v>
      </c>
      <c r="G55" s="6">
        <v>0</v>
      </c>
      <c r="H55" s="6">
        <v>155000000</v>
      </c>
      <c r="I55" s="6">
        <v>0</v>
      </c>
      <c r="J55" s="6">
        <v>155000000</v>
      </c>
      <c r="K55" s="6">
        <v>0</v>
      </c>
      <c r="L55" s="6">
        <v>147729180</v>
      </c>
      <c r="M55" s="6">
        <v>12310765</v>
      </c>
      <c r="N55" s="6">
        <v>110796885</v>
      </c>
      <c r="O55" s="5">
        <v>71.48</v>
      </c>
    </row>
    <row r="56" spans="1:15" x14ac:dyDescent="0.25">
      <c r="A56" s="4" t="s">
        <v>789</v>
      </c>
      <c r="B56" s="4" t="s">
        <v>140</v>
      </c>
      <c r="C56" s="7" t="s">
        <v>139</v>
      </c>
      <c r="D56" s="7" t="s">
        <v>698</v>
      </c>
      <c r="E56" s="6">
        <v>70000000</v>
      </c>
      <c r="F56" s="6">
        <v>0</v>
      </c>
      <c r="G56" s="6">
        <v>110000000</v>
      </c>
      <c r="H56" s="6">
        <v>180000000</v>
      </c>
      <c r="I56" s="6">
        <v>0</v>
      </c>
      <c r="J56" s="6">
        <v>180000000</v>
      </c>
      <c r="K56" s="6">
        <v>150649220</v>
      </c>
      <c r="L56" s="6">
        <v>156895442</v>
      </c>
      <c r="M56" s="6">
        <v>0</v>
      </c>
      <c r="N56" s="6">
        <v>0</v>
      </c>
      <c r="O56" s="5">
        <v>0</v>
      </c>
    </row>
    <row r="57" spans="1:15" x14ac:dyDescent="0.25">
      <c r="A57" s="4" t="s">
        <v>789</v>
      </c>
      <c r="B57" s="4" t="s">
        <v>137</v>
      </c>
      <c r="C57" s="7" t="s">
        <v>136</v>
      </c>
      <c r="D57" s="7" t="s">
        <v>696</v>
      </c>
      <c r="E57" s="6">
        <v>77200000</v>
      </c>
      <c r="F57" s="6">
        <v>0</v>
      </c>
      <c r="G57" s="6">
        <v>0</v>
      </c>
      <c r="H57" s="6">
        <v>77200000</v>
      </c>
      <c r="I57" s="6">
        <v>0</v>
      </c>
      <c r="J57" s="6">
        <v>77200000</v>
      </c>
      <c r="K57" s="6">
        <v>5612016</v>
      </c>
      <c r="L57" s="6">
        <v>50179504</v>
      </c>
      <c r="M57" s="6">
        <v>5612016</v>
      </c>
      <c r="N57" s="6">
        <v>50179504</v>
      </c>
      <c r="O57" s="5">
        <v>65</v>
      </c>
    </row>
    <row r="58" spans="1:15" x14ac:dyDescent="0.25">
      <c r="A58" s="4" t="s">
        <v>789</v>
      </c>
      <c r="B58" s="4" t="s">
        <v>134</v>
      </c>
      <c r="C58" s="7" t="s">
        <v>133</v>
      </c>
      <c r="D58" s="7" t="s">
        <v>694</v>
      </c>
      <c r="E58" s="6">
        <v>20000000</v>
      </c>
      <c r="F58" s="6">
        <v>0</v>
      </c>
      <c r="G58" s="6">
        <v>0</v>
      </c>
      <c r="H58" s="6">
        <v>20000000</v>
      </c>
      <c r="I58" s="6">
        <v>0</v>
      </c>
      <c r="J58" s="6">
        <v>20000000</v>
      </c>
      <c r="K58" s="6">
        <v>0</v>
      </c>
      <c r="L58" s="6">
        <v>8970000</v>
      </c>
      <c r="M58" s="6">
        <v>0</v>
      </c>
      <c r="N58" s="6">
        <v>600000</v>
      </c>
      <c r="O58" s="5">
        <v>3</v>
      </c>
    </row>
    <row r="59" spans="1:15" x14ac:dyDescent="0.25">
      <c r="A59" s="4" t="s">
        <v>789</v>
      </c>
      <c r="B59" s="4" t="s">
        <v>131</v>
      </c>
      <c r="C59" s="7" t="s">
        <v>130</v>
      </c>
      <c r="D59" s="7" t="s">
        <v>692</v>
      </c>
      <c r="E59" s="6">
        <v>40000000</v>
      </c>
      <c r="F59" s="6">
        <v>0</v>
      </c>
      <c r="G59" s="6">
        <v>0</v>
      </c>
      <c r="H59" s="6">
        <v>40000000</v>
      </c>
      <c r="I59" s="6">
        <v>0</v>
      </c>
      <c r="J59" s="6">
        <v>40000000</v>
      </c>
      <c r="K59" s="6">
        <v>0</v>
      </c>
      <c r="L59" s="6">
        <v>40000000</v>
      </c>
      <c r="M59" s="6">
        <v>7239963</v>
      </c>
      <c r="N59" s="6">
        <v>7239963</v>
      </c>
      <c r="O59" s="5">
        <v>18.100000000000001</v>
      </c>
    </row>
    <row r="60" spans="1:15" x14ac:dyDescent="0.25">
      <c r="A60" s="4" t="s">
        <v>789</v>
      </c>
      <c r="B60" s="4" t="s">
        <v>125</v>
      </c>
      <c r="C60" s="7" t="s">
        <v>124</v>
      </c>
      <c r="D60" s="7" t="s">
        <v>688</v>
      </c>
      <c r="E60" s="6">
        <v>17500000</v>
      </c>
      <c r="F60" s="6">
        <v>0</v>
      </c>
      <c r="G60" s="6">
        <v>0</v>
      </c>
      <c r="H60" s="6">
        <v>17500000</v>
      </c>
      <c r="I60" s="6">
        <v>0</v>
      </c>
      <c r="J60" s="6">
        <v>17500000</v>
      </c>
      <c r="K60" s="6">
        <v>0</v>
      </c>
      <c r="L60" s="6">
        <v>3000000</v>
      </c>
      <c r="M60" s="6">
        <v>0</v>
      </c>
      <c r="N60" s="6">
        <v>0</v>
      </c>
      <c r="O60" s="5">
        <v>0</v>
      </c>
    </row>
    <row r="61" spans="1:15" x14ac:dyDescent="0.25">
      <c r="A61" s="4" t="s">
        <v>789</v>
      </c>
      <c r="B61" s="4" t="s">
        <v>119</v>
      </c>
      <c r="C61" s="7" t="s">
        <v>118</v>
      </c>
      <c r="D61" s="7" t="s">
        <v>555</v>
      </c>
      <c r="E61" s="6">
        <v>4500000000</v>
      </c>
      <c r="F61" s="6">
        <v>0</v>
      </c>
      <c r="G61" s="6">
        <v>0</v>
      </c>
      <c r="H61" s="6">
        <v>4500000000</v>
      </c>
      <c r="I61" s="6">
        <v>0</v>
      </c>
      <c r="J61" s="6">
        <v>4500000000</v>
      </c>
      <c r="K61" s="6">
        <v>4212115</v>
      </c>
      <c r="L61" s="6">
        <v>2150838608</v>
      </c>
      <c r="M61" s="6">
        <v>4212115</v>
      </c>
      <c r="N61" s="6">
        <v>2150838608</v>
      </c>
      <c r="O61" s="5">
        <v>47.8</v>
      </c>
    </row>
    <row r="62" spans="1:15" x14ac:dyDescent="0.25">
      <c r="A62" s="4" t="s">
        <v>789</v>
      </c>
      <c r="B62" s="4" t="s">
        <v>116</v>
      </c>
      <c r="C62" s="7" t="s">
        <v>115</v>
      </c>
      <c r="D62" s="7" t="s">
        <v>816</v>
      </c>
      <c r="E62" s="6">
        <v>4500000000</v>
      </c>
      <c r="F62" s="6">
        <v>0</v>
      </c>
      <c r="G62" s="6">
        <v>0</v>
      </c>
      <c r="H62" s="6">
        <v>4500000000</v>
      </c>
      <c r="I62" s="6">
        <v>0</v>
      </c>
      <c r="J62" s="6">
        <v>4500000000</v>
      </c>
      <c r="K62" s="6">
        <v>4212115</v>
      </c>
      <c r="L62" s="6">
        <v>2150838608</v>
      </c>
      <c r="M62" s="6">
        <v>4212115</v>
      </c>
      <c r="N62" s="6">
        <v>2150838608</v>
      </c>
      <c r="O62" s="5">
        <v>47.8</v>
      </c>
    </row>
    <row r="63" spans="1:15" x14ac:dyDescent="0.25">
      <c r="A63" s="4" t="s">
        <v>789</v>
      </c>
      <c r="B63" s="4" t="s">
        <v>95</v>
      </c>
      <c r="C63" s="7" t="s">
        <v>94</v>
      </c>
      <c r="D63" s="7" t="s">
        <v>815</v>
      </c>
      <c r="E63" s="6">
        <v>1041802849</v>
      </c>
      <c r="F63" s="6">
        <v>0</v>
      </c>
      <c r="G63" s="6">
        <v>-534738258</v>
      </c>
      <c r="H63" s="6">
        <v>507064591</v>
      </c>
      <c r="I63" s="6">
        <v>0</v>
      </c>
      <c r="J63" s="6">
        <v>507064591</v>
      </c>
      <c r="K63" s="6">
        <v>0</v>
      </c>
      <c r="L63" s="6">
        <v>505731089</v>
      </c>
      <c r="M63" s="6">
        <v>15556660</v>
      </c>
      <c r="N63" s="6">
        <v>409053975</v>
      </c>
      <c r="O63" s="5">
        <v>80.67</v>
      </c>
    </row>
    <row r="64" spans="1:15" x14ac:dyDescent="0.25">
      <c r="A64" s="4" t="s">
        <v>789</v>
      </c>
      <c r="B64" s="4" t="s">
        <v>39</v>
      </c>
      <c r="C64" s="7" t="s">
        <v>38</v>
      </c>
      <c r="D64" s="7" t="s">
        <v>360</v>
      </c>
      <c r="E64" s="6">
        <v>194259042066</v>
      </c>
      <c r="F64" s="6">
        <v>17000000000</v>
      </c>
      <c r="G64" s="6">
        <v>31921120662</v>
      </c>
      <c r="H64" s="6">
        <v>226180162728</v>
      </c>
      <c r="I64" s="6">
        <v>0</v>
      </c>
      <c r="J64" s="6">
        <v>226180162728</v>
      </c>
      <c r="K64" s="6">
        <v>-140211000423.48999</v>
      </c>
      <c r="L64" s="6">
        <v>65626614796.07</v>
      </c>
      <c r="M64" s="6">
        <v>860497771.50999999</v>
      </c>
      <c r="N64" s="6">
        <v>50279189354.07</v>
      </c>
      <c r="O64" s="5">
        <v>22.23</v>
      </c>
    </row>
    <row r="65" spans="1:15" x14ac:dyDescent="0.25">
      <c r="A65" s="4" t="s">
        <v>789</v>
      </c>
      <c r="B65" s="4" t="s">
        <v>36</v>
      </c>
      <c r="C65" s="7" t="s">
        <v>35</v>
      </c>
      <c r="D65" s="7" t="s">
        <v>358</v>
      </c>
      <c r="E65" s="6">
        <v>186829505451</v>
      </c>
      <c r="F65" s="6">
        <v>17000000000</v>
      </c>
      <c r="G65" s="6">
        <v>33514529022</v>
      </c>
      <c r="H65" s="6">
        <v>220344034473</v>
      </c>
      <c r="I65" s="6">
        <v>0</v>
      </c>
      <c r="J65" s="6">
        <v>220344034473</v>
      </c>
      <c r="K65" s="6">
        <v>-140211000423.48999</v>
      </c>
      <c r="L65" s="6">
        <v>59790486541.07</v>
      </c>
      <c r="M65" s="6">
        <v>445599960.50999999</v>
      </c>
      <c r="N65" s="6">
        <v>47985690417.07</v>
      </c>
      <c r="O65" s="5">
        <v>21.78</v>
      </c>
    </row>
    <row r="66" spans="1:15" x14ac:dyDescent="0.25">
      <c r="A66" s="4" t="s">
        <v>789</v>
      </c>
      <c r="B66" s="4" t="s">
        <v>33</v>
      </c>
      <c r="C66" s="7" t="s">
        <v>32</v>
      </c>
      <c r="D66" s="7" t="s">
        <v>674</v>
      </c>
      <c r="E66" s="6">
        <v>186829505451</v>
      </c>
      <c r="F66" s="6">
        <v>17000000000</v>
      </c>
      <c r="G66" s="6">
        <v>33514529022</v>
      </c>
      <c r="H66" s="6">
        <v>220344034473</v>
      </c>
      <c r="I66" s="6">
        <v>0</v>
      </c>
      <c r="J66" s="6">
        <v>220344034473</v>
      </c>
      <c r="K66" s="6">
        <v>-140211000423.48999</v>
      </c>
      <c r="L66" s="6">
        <v>59790486541.07</v>
      </c>
      <c r="M66" s="6">
        <v>445599960.50999999</v>
      </c>
      <c r="N66" s="6">
        <v>47985690417.07</v>
      </c>
      <c r="O66" s="5">
        <v>21.78</v>
      </c>
    </row>
    <row r="67" spans="1:15" x14ac:dyDescent="0.25">
      <c r="A67" s="4" t="s">
        <v>789</v>
      </c>
      <c r="B67" s="4" t="s">
        <v>356</v>
      </c>
      <c r="C67" s="7" t="s">
        <v>552</v>
      </c>
      <c r="D67" s="7" t="s">
        <v>814</v>
      </c>
      <c r="E67" s="6">
        <v>185931477062</v>
      </c>
      <c r="F67" s="6">
        <v>17000000000</v>
      </c>
      <c r="G67" s="6">
        <v>32128838410</v>
      </c>
      <c r="H67" s="6">
        <v>218060315472</v>
      </c>
      <c r="I67" s="6">
        <v>0</v>
      </c>
      <c r="J67" s="6">
        <v>218060315472</v>
      </c>
      <c r="K67" s="6">
        <v>-140211396923.48999</v>
      </c>
      <c r="L67" s="6">
        <v>58481375985.07</v>
      </c>
      <c r="M67" s="6">
        <v>310547103.50999999</v>
      </c>
      <c r="N67" s="6">
        <v>47363467604.07</v>
      </c>
      <c r="O67" s="5">
        <v>21.72</v>
      </c>
    </row>
    <row r="68" spans="1:15" x14ac:dyDescent="0.25">
      <c r="A68" s="4" t="s">
        <v>789</v>
      </c>
      <c r="B68" s="4" t="s">
        <v>550</v>
      </c>
      <c r="C68" s="7" t="s">
        <v>549</v>
      </c>
      <c r="D68" s="7" t="s">
        <v>813</v>
      </c>
      <c r="E68" s="6">
        <v>1559399979</v>
      </c>
      <c r="F68" s="6">
        <v>0</v>
      </c>
      <c r="G68" s="6">
        <v>557782806</v>
      </c>
      <c r="H68" s="6">
        <v>2117182785</v>
      </c>
      <c r="I68" s="6">
        <v>0</v>
      </c>
      <c r="J68" s="6">
        <v>2117182785</v>
      </c>
      <c r="K68" s="6">
        <v>12637.34</v>
      </c>
      <c r="L68" s="6">
        <v>1458100682.03</v>
      </c>
      <c r="M68" s="6">
        <v>127321737.34</v>
      </c>
      <c r="N68" s="6">
        <v>964763088.02999997</v>
      </c>
      <c r="O68" s="5">
        <v>45.57</v>
      </c>
    </row>
    <row r="69" spans="1:15" x14ac:dyDescent="0.25">
      <c r="A69" s="4" t="s">
        <v>789</v>
      </c>
      <c r="B69" s="4" t="s">
        <v>812</v>
      </c>
      <c r="C69" s="7" t="s">
        <v>811</v>
      </c>
      <c r="D69" s="7" t="s">
        <v>810</v>
      </c>
      <c r="E69" s="6">
        <v>379000000</v>
      </c>
      <c r="F69" s="6">
        <v>0</v>
      </c>
      <c r="G69" s="6">
        <v>681188378</v>
      </c>
      <c r="H69" s="6">
        <v>1060188378</v>
      </c>
      <c r="I69" s="6">
        <v>0</v>
      </c>
      <c r="J69" s="6">
        <v>1060188378</v>
      </c>
      <c r="K69" s="6">
        <v>0</v>
      </c>
      <c r="L69" s="6">
        <v>860508622</v>
      </c>
      <c r="M69" s="6">
        <v>68361579</v>
      </c>
      <c r="N69" s="6">
        <v>572167245</v>
      </c>
      <c r="O69" s="5">
        <v>53.97</v>
      </c>
    </row>
    <row r="70" spans="1:15" x14ac:dyDescent="0.25">
      <c r="A70" s="4" t="s">
        <v>789</v>
      </c>
      <c r="B70" s="4" t="s">
        <v>809</v>
      </c>
      <c r="C70" s="7" t="s">
        <v>808</v>
      </c>
      <c r="D70" s="7" t="s">
        <v>807</v>
      </c>
      <c r="E70" s="6">
        <v>1180399979</v>
      </c>
      <c r="F70" s="6">
        <v>0</v>
      </c>
      <c r="G70" s="6">
        <v>-123405572</v>
      </c>
      <c r="H70" s="6">
        <v>1056994407</v>
      </c>
      <c r="I70" s="6">
        <v>0</v>
      </c>
      <c r="J70" s="6">
        <v>1056994407</v>
      </c>
      <c r="K70" s="6">
        <v>12637.34</v>
      </c>
      <c r="L70" s="6">
        <v>597592060.02999997</v>
      </c>
      <c r="M70" s="6">
        <v>58960158.340000004</v>
      </c>
      <c r="N70" s="6">
        <v>392595843.02999997</v>
      </c>
      <c r="O70" s="5">
        <v>37.14</v>
      </c>
    </row>
    <row r="71" spans="1:15" x14ac:dyDescent="0.25">
      <c r="A71" s="4" t="s">
        <v>789</v>
      </c>
      <c r="B71" s="4" t="s">
        <v>806</v>
      </c>
      <c r="C71" s="7" t="s">
        <v>805</v>
      </c>
      <c r="D71" s="7" t="s">
        <v>804</v>
      </c>
      <c r="E71" s="6">
        <v>184372077083</v>
      </c>
      <c r="F71" s="6">
        <v>17000000000</v>
      </c>
      <c r="G71" s="6">
        <v>31571055604</v>
      </c>
      <c r="H71" s="6">
        <v>215943132687</v>
      </c>
      <c r="I71" s="6">
        <v>0</v>
      </c>
      <c r="J71" s="6">
        <v>215943132687</v>
      </c>
      <c r="K71" s="6">
        <v>-140211409560.82999</v>
      </c>
      <c r="L71" s="6">
        <v>57023275303.040001</v>
      </c>
      <c r="M71" s="6">
        <v>183225366.16999999</v>
      </c>
      <c r="N71" s="6">
        <v>46398704516.040001</v>
      </c>
      <c r="O71" s="5">
        <v>21.49</v>
      </c>
    </row>
    <row r="72" spans="1:15" x14ac:dyDescent="0.25">
      <c r="A72" s="4" t="s">
        <v>789</v>
      </c>
      <c r="B72" s="4" t="s">
        <v>803</v>
      </c>
      <c r="C72" s="7" t="s">
        <v>802</v>
      </c>
      <c r="D72" s="7" t="s">
        <v>801</v>
      </c>
      <c r="E72" s="6">
        <v>184372077083</v>
      </c>
      <c r="F72" s="6">
        <v>17000000000</v>
      </c>
      <c r="G72" s="6">
        <v>31571055604</v>
      </c>
      <c r="H72" s="6">
        <v>215943132687</v>
      </c>
      <c r="I72" s="6">
        <v>0</v>
      </c>
      <c r="J72" s="6">
        <v>215943132687</v>
      </c>
      <c r="K72" s="6">
        <v>-140211409560.82999</v>
      </c>
      <c r="L72" s="6">
        <v>57023275303.040001</v>
      </c>
      <c r="M72" s="6">
        <v>183225366.16999999</v>
      </c>
      <c r="N72" s="6">
        <v>46398704516.040001</v>
      </c>
      <c r="O72" s="5">
        <v>21.49</v>
      </c>
    </row>
    <row r="73" spans="1:15" x14ac:dyDescent="0.25">
      <c r="A73" s="4" t="s">
        <v>789</v>
      </c>
      <c r="B73" s="4" t="s">
        <v>30</v>
      </c>
      <c r="C73" s="7" t="s">
        <v>29</v>
      </c>
      <c r="D73" s="7" t="s">
        <v>800</v>
      </c>
      <c r="E73" s="6">
        <v>898028389</v>
      </c>
      <c r="F73" s="6">
        <v>0</v>
      </c>
      <c r="G73" s="6">
        <v>1385690612</v>
      </c>
      <c r="H73" s="6">
        <v>2283719001</v>
      </c>
      <c r="I73" s="6">
        <v>0</v>
      </c>
      <c r="J73" s="6">
        <v>2283719001</v>
      </c>
      <c r="K73" s="6">
        <v>396500</v>
      </c>
      <c r="L73" s="6">
        <v>1309110556</v>
      </c>
      <c r="M73" s="6">
        <v>135052857</v>
      </c>
      <c r="N73" s="6">
        <v>622222813</v>
      </c>
      <c r="O73" s="5">
        <v>27.25</v>
      </c>
    </row>
    <row r="74" spans="1:15" x14ac:dyDescent="0.25">
      <c r="A74" s="4" t="s">
        <v>789</v>
      </c>
      <c r="B74" s="4" t="s">
        <v>799</v>
      </c>
      <c r="C74" s="7" t="s">
        <v>798</v>
      </c>
      <c r="D74" s="7" t="s">
        <v>797</v>
      </c>
      <c r="E74" s="6">
        <v>40675000</v>
      </c>
      <c r="F74" s="6">
        <v>0</v>
      </c>
      <c r="G74" s="6">
        <v>0</v>
      </c>
      <c r="H74" s="6">
        <v>40675000</v>
      </c>
      <c r="I74" s="6">
        <v>0</v>
      </c>
      <c r="J74" s="6">
        <v>40675000</v>
      </c>
      <c r="K74" s="6">
        <v>0</v>
      </c>
      <c r="L74" s="6">
        <v>20000000</v>
      </c>
      <c r="M74" s="6">
        <v>9007458</v>
      </c>
      <c r="N74" s="6">
        <v>13703358</v>
      </c>
      <c r="O74" s="5">
        <v>33.69</v>
      </c>
    </row>
    <row r="75" spans="1:15" x14ac:dyDescent="0.25">
      <c r="A75" s="4" t="s">
        <v>789</v>
      </c>
      <c r="B75" s="4" t="s">
        <v>796</v>
      </c>
      <c r="C75" s="7" t="s">
        <v>795</v>
      </c>
      <c r="D75" s="7" t="s">
        <v>794</v>
      </c>
      <c r="E75" s="6">
        <v>40675000</v>
      </c>
      <c r="F75" s="6">
        <v>0</v>
      </c>
      <c r="G75" s="6">
        <v>0</v>
      </c>
      <c r="H75" s="6">
        <v>40675000</v>
      </c>
      <c r="I75" s="6">
        <v>0</v>
      </c>
      <c r="J75" s="6">
        <v>40675000</v>
      </c>
      <c r="K75" s="6">
        <v>0</v>
      </c>
      <c r="L75" s="6">
        <v>20000000</v>
      </c>
      <c r="M75" s="6">
        <v>9007458</v>
      </c>
      <c r="N75" s="6">
        <v>13703358</v>
      </c>
      <c r="O75" s="5">
        <v>33.69</v>
      </c>
    </row>
    <row r="76" spans="1:15" x14ac:dyDescent="0.25">
      <c r="A76" s="4" t="s">
        <v>789</v>
      </c>
      <c r="B76" s="4" t="s">
        <v>27</v>
      </c>
      <c r="C76" s="7" t="s">
        <v>26</v>
      </c>
      <c r="D76" s="7" t="s">
        <v>793</v>
      </c>
      <c r="E76" s="6">
        <v>857353389</v>
      </c>
      <c r="F76" s="6">
        <v>0</v>
      </c>
      <c r="G76" s="6">
        <v>1385690612</v>
      </c>
      <c r="H76" s="6">
        <v>2243044001</v>
      </c>
      <c r="I76" s="6">
        <v>0</v>
      </c>
      <c r="J76" s="6">
        <v>2243044001</v>
      </c>
      <c r="K76" s="6">
        <v>396500</v>
      </c>
      <c r="L76" s="6">
        <v>1289110556</v>
      </c>
      <c r="M76" s="6">
        <v>126045399</v>
      </c>
      <c r="N76" s="6">
        <v>608519455</v>
      </c>
      <c r="O76" s="5">
        <v>27.13</v>
      </c>
    </row>
    <row r="77" spans="1:15" x14ac:dyDescent="0.25">
      <c r="A77" s="4" t="s">
        <v>789</v>
      </c>
      <c r="B77" s="4" t="s">
        <v>792</v>
      </c>
      <c r="C77" s="7" t="s">
        <v>791</v>
      </c>
      <c r="D77" s="7" t="s">
        <v>611</v>
      </c>
      <c r="E77" s="6">
        <v>857353389</v>
      </c>
      <c r="F77" s="6">
        <v>0</v>
      </c>
      <c r="G77" s="6">
        <v>1385690612</v>
      </c>
      <c r="H77" s="6">
        <v>2243044001</v>
      </c>
      <c r="I77" s="6">
        <v>0</v>
      </c>
      <c r="J77" s="6">
        <v>2243044001</v>
      </c>
      <c r="K77" s="6">
        <v>396500</v>
      </c>
      <c r="L77" s="6">
        <v>1289110556</v>
      </c>
      <c r="M77" s="6">
        <v>126045399</v>
      </c>
      <c r="N77" s="6">
        <v>608519455</v>
      </c>
      <c r="O77" s="5">
        <v>27.13</v>
      </c>
    </row>
    <row r="78" spans="1:15" x14ac:dyDescent="0.25">
      <c r="A78" s="4" t="s">
        <v>789</v>
      </c>
      <c r="B78" s="4" t="s">
        <v>6</v>
      </c>
      <c r="C78" s="7" t="s">
        <v>5</v>
      </c>
      <c r="D78" s="7" t="s">
        <v>321</v>
      </c>
      <c r="E78" s="6">
        <v>7429536615</v>
      </c>
      <c r="F78" s="6">
        <v>0</v>
      </c>
      <c r="G78" s="6">
        <v>-1593408360</v>
      </c>
      <c r="H78" s="6">
        <v>5836128255</v>
      </c>
      <c r="I78" s="6">
        <v>0</v>
      </c>
      <c r="J78" s="6">
        <v>5836128255</v>
      </c>
      <c r="K78" s="6">
        <v>0</v>
      </c>
      <c r="L78" s="6">
        <v>5836128255</v>
      </c>
      <c r="M78" s="6">
        <v>414897811</v>
      </c>
      <c r="N78" s="6">
        <v>2293498937</v>
      </c>
      <c r="O78" s="5">
        <v>39.299999999999997</v>
      </c>
    </row>
    <row r="79" spans="1:15" x14ac:dyDescent="0.25">
      <c r="A79" s="4" t="s">
        <v>789</v>
      </c>
      <c r="B79" s="4" t="s">
        <v>2</v>
      </c>
      <c r="C79" s="7" t="s">
        <v>1</v>
      </c>
      <c r="D79" s="7" t="s">
        <v>790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5">
        <v>0</v>
      </c>
    </row>
    <row r="80" spans="1:15" ht="15.75" thickBot="1" x14ac:dyDescent="0.3">
      <c r="A80" s="4" t="s">
        <v>789</v>
      </c>
      <c r="B80" s="4" t="s">
        <v>585</v>
      </c>
      <c r="C80" s="3" t="s">
        <v>788</v>
      </c>
      <c r="D80" s="3" t="s">
        <v>787</v>
      </c>
      <c r="E80" s="2">
        <v>205532544504</v>
      </c>
      <c r="F80" s="2">
        <v>17000000000</v>
      </c>
      <c r="G80" s="2">
        <v>31921120662</v>
      </c>
      <c r="H80" s="2">
        <v>237453665166</v>
      </c>
      <c r="I80" s="2">
        <v>0</v>
      </c>
      <c r="J80" s="2">
        <v>237453665166</v>
      </c>
      <c r="K80" s="2">
        <v>-139753526374.48999</v>
      </c>
      <c r="L80" s="2">
        <v>72668841410.559998</v>
      </c>
      <c r="M80" s="2">
        <v>1290569499.51</v>
      </c>
      <c r="N80" s="2">
        <v>55949600504.07</v>
      </c>
      <c r="O80" s="1">
        <v>23.56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1"/>
  <sheetViews>
    <sheetView showGridLines="0" workbookViewId="0">
      <selection activeCell="N7" sqref="N7"/>
    </sheetView>
  </sheetViews>
  <sheetFormatPr baseColWidth="10" defaultRowHeight="15" x14ac:dyDescent="0.25"/>
  <cols>
    <col min="1" max="3" width="45.7109375" bestFit="1" customWidth="1"/>
    <col min="4" max="4" width="43.85546875" bestFit="1" customWidth="1"/>
    <col min="5" max="5" width="18.85546875" bestFit="1" customWidth="1"/>
    <col min="6" max="6" width="23" bestFit="1" customWidth="1"/>
    <col min="7" max="7" width="28" bestFit="1" customWidth="1"/>
    <col min="8" max="8" width="21" bestFit="1" customWidth="1"/>
    <col min="9" max="9" width="28.85546875" bestFit="1" customWidth="1"/>
    <col min="10" max="10" width="23.42578125" bestFit="1" customWidth="1"/>
    <col min="11" max="11" width="27.5703125" bestFit="1" customWidth="1"/>
    <col min="12" max="12" width="31.85546875" bestFit="1" customWidth="1"/>
    <col min="13" max="13" width="15.5703125" bestFit="1" customWidth="1"/>
    <col min="14" max="14" width="19.85546875" bestFit="1" customWidth="1"/>
    <col min="15" max="15" width="24" bestFit="1" customWidth="1"/>
  </cols>
  <sheetData>
    <row r="1" spans="1:15" ht="31.5" customHeight="1" x14ac:dyDescent="0.35">
      <c r="A1" s="34" t="s">
        <v>1164</v>
      </c>
      <c r="B1" s="33" t="s">
        <v>318</v>
      </c>
      <c r="C1" s="31" t="s">
        <v>1163</v>
      </c>
    </row>
    <row r="2" spans="1:15" ht="15" customHeight="1" x14ac:dyDescent="0.35">
      <c r="A2" s="24" t="s">
        <v>842</v>
      </c>
      <c r="B2" s="32"/>
      <c r="C2" s="31"/>
    </row>
    <row r="3" spans="1:15" x14ac:dyDescent="0.25">
      <c r="A3">
        <f>COUNTA(A11:A161)+11</f>
        <v>161</v>
      </c>
      <c r="B3" s="30"/>
    </row>
    <row r="4" spans="1:15" x14ac:dyDescent="0.25">
      <c r="A4" s="21" t="s">
        <v>1162</v>
      </c>
      <c r="B4" s="22"/>
      <c r="C4" s="29" t="s">
        <v>315</v>
      </c>
    </row>
    <row r="5" spans="1:15" x14ac:dyDescent="0.25">
      <c r="A5" s="28"/>
      <c r="B5" s="28"/>
      <c r="C5" s="27" t="s">
        <v>314</v>
      </c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5" x14ac:dyDescent="0.25">
      <c r="A6" s="23" t="s">
        <v>313</v>
      </c>
      <c r="B6" s="25"/>
      <c r="C6" s="23">
        <v>3</v>
      </c>
      <c r="F6">
        <v>3</v>
      </c>
    </row>
    <row r="7" spans="1:15" x14ac:dyDescent="0.25">
      <c r="A7" s="23" t="s">
        <v>1161</v>
      </c>
      <c r="B7" s="23" t="s">
        <v>311</v>
      </c>
      <c r="C7" t="str">
        <f>MID(A8,FIND(" ",A8,15)+1,FIND(":",A8,FIND(" ",A8,15))-FIND(" ",A8,15)-1)</f>
        <v>CB-0103</v>
      </c>
      <c r="D7" t="str">
        <f>MID(B8,23,2)</f>
        <v>09</v>
      </c>
      <c r="E7" s="24" t="s">
        <v>842</v>
      </c>
      <c r="F7" s="24" t="s">
        <v>310</v>
      </c>
      <c r="G7" t="str">
        <f>MID(A8,FIND(" ",A8,14)+1,7)</f>
        <v>CB-0103</v>
      </c>
      <c r="H7" t="s">
        <v>307</v>
      </c>
      <c r="I7" t="str">
        <f>VLOOKUP(A2,[1]Hoja1!$B$6:$R$120,17,FALSE)</f>
        <v>12.</v>
      </c>
    </row>
    <row r="8" spans="1:15" ht="21" x14ac:dyDescent="0.25">
      <c r="A8" s="23" t="s">
        <v>309</v>
      </c>
      <c r="B8" s="23" t="s">
        <v>308</v>
      </c>
      <c r="D8" t="str">
        <f>MID(A7,7,150)</f>
        <v>AGUAS DE BOGOTA S.A. E.S.P.</v>
      </c>
      <c r="E8" t="s">
        <v>307</v>
      </c>
    </row>
    <row r="9" spans="1:15" x14ac:dyDescent="0.25">
      <c r="A9" s="23" t="s">
        <v>1160</v>
      </c>
      <c r="B9" s="23" t="s">
        <v>305</v>
      </c>
    </row>
    <row r="10" spans="1:15" x14ac:dyDescent="0.25">
      <c r="A10" s="21"/>
      <c r="B10" s="22"/>
      <c r="C10" s="21"/>
    </row>
    <row r="11" spans="1:15" ht="15.75" thickBot="1" x14ac:dyDescent="0.3">
      <c r="A11" s="19"/>
      <c r="B11" s="20"/>
      <c r="C11" s="19"/>
    </row>
    <row r="12" spans="1:15" ht="15" customHeight="1" x14ac:dyDescent="0.25">
      <c r="A12" s="18" t="s">
        <v>304</v>
      </c>
      <c r="B12" s="17" t="s">
        <v>303</v>
      </c>
      <c r="C12" s="16" t="s">
        <v>302</v>
      </c>
      <c r="D12" s="15" t="s">
        <v>301</v>
      </c>
      <c r="E12" s="14" t="s">
        <v>300</v>
      </c>
      <c r="F12" s="15" t="s">
        <v>299</v>
      </c>
      <c r="G12" s="15" t="s">
        <v>298</v>
      </c>
      <c r="H12" s="15" t="s">
        <v>297</v>
      </c>
      <c r="I12" s="15" t="s">
        <v>296</v>
      </c>
      <c r="J12" s="14" t="s">
        <v>295</v>
      </c>
      <c r="K12" s="15" t="s">
        <v>294</v>
      </c>
      <c r="L12" s="14" t="s">
        <v>293</v>
      </c>
      <c r="M12" s="13" t="s">
        <v>292</v>
      </c>
      <c r="N12" s="13" t="s">
        <v>291</v>
      </c>
      <c r="O12" s="12" t="s">
        <v>290</v>
      </c>
    </row>
    <row r="13" spans="1:15" x14ac:dyDescent="0.25">
      <c r="A13" s="11" t="s">
        <v>289</v>
      </c>
      <c r="B13" s="10"/>
      <c r="C13" s="9" t="s">
        <v>288</v>
      </c>
      <c r="D13" s="9" t="s">
        <v>287</v>
      </c>
      <c r="E13" s="9" t="s">
        <v>286</v>
      </c>
      <c r="F13" s="9" t="s">
        <v>285</v>
      </c>
      <c r="G13" s="9" t="s">
        <v>284</v>
      </c>
      <c r="H13" s="9" t="s">
        <v>283</v>
      </c>
      <c r="I13" s="9" t="s">
        <v>282</v>
      </c>
      <c r="J13" s="9" t="s">
        <v>281</v>
      </c>
      <c r="K13" s="9" t="s">
        <v>280</v>
      </c>
      <c r="L13" s="9" t="s">
        <v>279</v>
      </c>
      <c r="M13" s="9" t="s">
        <v>278</v>
      </c>
      <c r="N13" s="9" t="s">
        <v>277</v>
      </c>
      <c r="O13" s="8" t="s">
        <v>276</v>
      </c>
    </row>
    <row r="14" spans="1:15" x14ac:dyDescent="0.25">
      <c r="A14" s="4" t="s">
        <v>842</v>
      </c>
      <c r="B14" s="4" t="s">
        <v>1159</v>
      </c>
      <c r="C14" s="7" t="s">
        <v>1158</v>
      </c>
      <c r="D14" s="7" t="s">
        <v>1157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5">
        <v>0</v>
      </c>
    </row>
    <row r="15" spans="1:15" x14ac:dyDescent="0.25">
      <c r="A15" s="4" t="s">
        <v>842</v>
      </c>
      <c r="B15" s="4" t="s">
        <v>275</v>
      </c>
      <c r="C15" s="7" t="s">
        <v>274</v>
      </c>
      <c r="D15" s="7" t="s">
        <v>499</v>
      </c>
      <c r="E15" s="6">
        <v>153458827219</v>
      </c>
      <c r="F15" s="6">
        <v>0</v>
      </c>
      <c r="G15" s="6">
        <v>266252537</v>
      </c>
      <c r="H15" s="6">
        <v>153725079756</v>
      </c>
      <c r="I15" s="6">
        <v>0</v>
      </c>
      <c r="J15" s="6">
        <v>153725079756</v>
      </c>
      <c r="K15" s="6">
        <v>11599399709</v>
      </c>
      <c r="L15" s="6">
        <v>150060209513.26001</v>
      </c>
      <c r="M15" s="6">
        <v>11517700199.9</v>
      </c>
      <c r="N15" s="6">
        <v>105670810828.92999</v>
      </c>
      <c r="O15" s="5">
        <v>0.7</v>
      </c>
    </row>
    <row r="16" spans="1:15" x14ac:dyDescent="0.25">
      <c r="A16" s="4" t="s">
        <v>842</v>
      </c>
      <c r="B16" s="4" t="s">
        <v>272</v>
      </c>
      <c r="C16" s="7" t="s">
        <v>1156</v>
      </c>
      <c r="D16" s="7" t="s">
        <v>497</v>
      </c>
      <c r="E16" s="6">
        <v>13764983120</v>
      </c>
      <c r="F16" s="6">
        <v>0</v>
      </c>
      <c r="G16" s="6">
        <v>-712889878</v>
      </c>
      <c r="H16" s="6">
        <v>13052093242</v>
      </c>
      <c r="I16" s="6">
        <v>0</v>
      </c>
      <c r="J16" s="6">
        <v>13052093242</v>
      </c>
      <c r="K16" s="6">
        <v>855988370.24000001</v>
      </c>
      <c r="L16" s="6">
        <v>12552844051.01</v>
      </c>
      <c r="M16" s="6">
        <v>1002526798.08</v>
      </c>
      <c r="N16" s="6">
        <v>11189179764.6</v>
      </c>
      <c r="O16" s="5">
        <v>0.89</v>
      </c>
    </row>
    <row r="17" spans="1:15" x14ac:dyDescent="0.25">
      <c r="A17" s="4" t="s">
        <v>842</v>
      </c>
      <c r="B17" s="4" t="s">
        <v>269</v>
      </c>
      <c r="C17" s="7" t="s">
        <v>1155</v>
      </c>
      <c r="D17" s="7" t="s">
        <v>495</v>
      </c>
      <c r="E17" s="6">
        <v>4878513591</v>
      </c>
      <c r="F17" s="6">
        <v>0</v>
      </c>
      <c r="G17" s="6">
        <v>2536000000</v>
      </c>
      <c r="H17" s="6">
        <v>7414513591</v>
      </c>
      <c r="I17" s="6">
        <v>0</v>
      </c>
      <c r="J17" s="6">
        <v>7414513591</v>
      </c>
      <c r="K17" s="6">
        <v>552169813.24000001</v>
      </c>
      <c r="L17" s="6">
        <v>7172538741.8999996</v>
      </c>
      <c r="M17" s="6">
        <v>524371154</v>
      </c>
      <c r="N17" s="6">
        <v>6490332846</v>
      </c>
      <c r="O17" s="5">
        <v>0.9</v>
      </c>
    </row>
    <row r="18" spans="1:15" x14ac:dyDescent="0.25">
      <c r="A18" s="4" t="s">
        <v>842</v>
      </c>
      <c r="B18" s="4" t="s">
        <v>1154</v>
      </c>
      <c r="C18" s="7" t="s">
        <v>1153</v>
      </c>
      <c r="D18" s="7" t="s">
        <v>493</v>
      </c>
      <c r="E18" s="6">
        <v>2947209026</v>
      </c>
      <c r="F18" s="6">
        <v>289290458</v>
      </c>
      <c r="G18" s="6">
        <v>1945290458</v>
      </c>
      <c r="H18" s="6">
        <v>4892499484</v>
      </c>
      <c r="I18" s="6">
        <v>0</v>
      </c>
      <c r="J18" s="6">
        <v>4892499484</v>
      </c>
      <c r="K18" s="6">
        <v>327266428</v>
      </c>
      <c r="L18" s="6">
        <v>4884998521.4200001</v>
      </c>
      <c r="M18" s="6">
        <v>389502317</v>
      </c>
      <c r="N18" s="6">
        <v>4741696291</v>
      </c>
      <c r="O18" s="5">
        <v>0.97</v>
      </c>
    </row>
    <row r="19" spans="1:15" x14ac:dyDescent="0.25">
      <c r="A19" s="4" t="s">
        <v>842</v>
      </c>
      <c r="B19" s="4" t="s">
        <v>1144</v>
      </c>
      <c r="C19" s="7" t="s">
        <v>1152</v>
      </c>
      <c r="D19" s="7" t="s">
        <v>1151</v>
      </c>
      <c r="E19" s="6">
        <v>2209924461</v>
      </c>
      <c r="F19" s="6">
        <v>309797923.57999998</v>
      </c>
      <c r="G19" s="6">
        <v>1838797923.5799999</v>
      </c>
      <c r="H19" s="6">
        <v>4048722384.5799999</v>
      </c>
      <c r="I19" s="6">
        <v>0</v>
      </c>
      <c r="J19" s="6">
        <v>4048722384.5799999</v>
      </c>
      <c r="K19" s="6">
        <v>306187864</v>
      </c>
      <c r="L19" s="6">
        <v>4044173235</v>
      </c>
      <c r="M19" s="6">
        <v>365771680</v>
      </c>
      <c r="N19" s="6">
        <v>3904409656</v>
      </c>
      <c r="O19" s="5">
        <v>0.97</v>
      </c>
    </row>
    <row r="20" spans="1:15" x14ac:dyDescent="0.25">
      <c r="A20" s="4" t="s">
        <v>842</v>
      </c>
      <c r="B20" s="4" t="s">
        <v>1150</v>
      </c>
      <c r="C20" s="7" t="s">
        <v>1149</v>
      </c>
      <c r="D20" s="7" t="s">
        <v>255</v>
      </c>
      <c r="E20" s="6">
        <v>66684649</v>
      </c>
      <c r="F20" s="6">
        <v>5000000</v>
      </c>
      <c r="G20" s="6">
        <v>5000000</v>
      </c>
      <c r="H20" s="6">
        <v>71684649</v>
      </c>
      <c r="I20" s="6">
        <v>0</v>
      </c>
      <c r="J20" s="6">
        <v>71684649</v>
      </c>
      <c r="K20" s="6">
        <v>7557828</v>
      </c>
      <c r="L20" s="6">
        <v>70726475</v>
      </c>
      <c r="M20" s="6">
        <v>9807833</v>
      </c>
      <c r="N20" s="6">
        <v>69549814</v>
      </c>
      <c r="O20" s="5">
        <v>0.98</v>
      </c>
    </row>
    <row r="21" spans="1:15" x14ac:dyDescent="0.25">
      <c r="A21" s="4" t="s">
        <v>842</v>
      </c>
      <c r="B21" s="4" t="s">
        <v>1148</v>
      </c>
      <c r="C21" s="7" t="s">
        <v>1147</v>
      </c>
      <c r="D21" s="7" t="s">
        <v>252</v>
      </c>
      <c r="E21" s="6">
        <v>16297844</v>
      </c>
      <c r="F21" s="6">
        <v>2000000</v>
      </c>
      <c r="G21" s="6">
        <v>2000000</v>
      </c>
      <c r="H21" s="6">
        <v>18297844</v>
      </c>
      <c r="I21" s="6">
        <v>0</v>
      </c>
      <c r="J21" s="6">
        <v>18297844</v>
      </c>
      <c r="K21" s="6">
        <v>2488866</v>
      </c>
      <c r="L21" s="6">
        <v>17345600</v>
      </c>
      <c r="M21" s="6">
        <v>2890934</v>
      </c>
      <c r="N21" s="6">
        <v>16368800</v>
      </c>
      <c r="O21" s="5">
        <v>0.94</v>
      </c>
    </row>
    <row r="22" spans="1:15" x14ac:dyDescent="0.25">
      <c r="A22" s="4" t="s">
        <v>842</v>
      </c>
      <c r="B22" s="4" t="s">
        <v>1146</v>
      </c>
      <c r="C22" s="7" t="s">
        <v>1145</v>
      </c>
      <c r="D22" s="7" t="s">
        <v>484</v>
      </c>
      <c r="E22" s="6">
        <v>151826047</v>
      </c>
      <c r="F22" s="6">
        <v>-18000000</v>
      </c>
      <c r="G22" s="6">
        <v>24000000</v>
      </c>
      <c r="H22" s="6">
        <v>175826047</v>
      </c>
      <c r="I22" s="6">
        <v>0</v>
      </c>
      <c r="J22" s="6">
        <v>175826047</v>
      </c>
      <c r="K22" s="6">
        <v>0</v>
      </c>
      <c r="L22" s="6">
        <v>174896210</v>
      </c>
      <c r="M22" s="6">
        <v>0</v>
      </c>
      <c r="N22" s="6">
        <v>174896210</v>
      </c>
      <c r="O22" s="5">
        <v>1</v>
      </c>
    </row>
    <row r="23" spans="1:15" x14ac:dyDescent="0.25">
      <c r="A23" s="4" t="s">
        <v>842</v>
      </c>
      <c r="B23" s="38" t="s">
        <v>1144</v>
      </c>
      <c r="C23" s="7" t="s">
        <v>1143</v>
      </c>
      <c r="D23" s="7" t="s">
        <v>1142</v>
      </c>
      <c r="E23" s="6">
        <v>326841620</v>
      </c>
      <c r="F23" s="6">
        <v>-8000000</v>
      </c>
      <c r="G23" s="6">
        <v>-225000000</v>
      </c>
      <c r="H23" s="6">
        <v>101841620</v>
      </c>
      <c r="I23" s="6">
        <v>0</v>
      </c>
      <c r="J23" s="6">
        <v>101841620</v>
      </c>
      <c r="K23" s="6">
        <v>11031870</v>
      </c>
      <c r="L23" s="6">
        <v>101730062</v>
      </c>
      <c r="M23" s="6">
        <v>11031870</v>
      </c>
      <c r="N23" s="6">
        <v>101730062</v>
      </c>
      <c r="O23" s="5">
        <v>1</v>
      </c>
    </row>
    <row r="24" spans="1:15" x14ac:dyDescent="0.25">
      <c r="A24" s="4" t="s">
        <v>842</v>
      </c>
      <c r="B24" s="4" t="s">
        <v>1141</v>
      </c>
      <c r="C24" s="7" t="s">
        <v>1140</v>
      </c>
      <c r="D24" s="7" t="s">
        <v>472</v>
      </c>
      <c r="E24" s="6">
        <v>175634405</v>
      </c>
      <c r="F24" s="6">
        <v>-1507465.58</v>
      </c>
      <c r="G24" s="6">
        <v>300492534.42000002</v>
      </c>
      <c r="H24" s="6">
        <v>476126939.42000002</v>
      </c>
      <c r="I24" s="6">
        <v>0</v>
      </c>
      <c r="J24" s="6">
        <v>476126939.42000002</v>
      </c>
      <c r="K24" s="6">
        <v>0</v>
      </c>
      <c r="L24" s="6">
        <v>476126939.42000002</v>
      </c>
      <c r="M24" s="6">
        <v>0</v>
      </c>
      <c r="N24" s="6">
        <v>474741749</v>
      </c>
      <c r="O24" s="5">
        <v>1</v>
      </c>
    </row>
    <row r="25" spans="1:15" x14ac:dyDescent="0.25">
      <c r="A25" s="4" t="s">
        <v>842</v>
      </c>
      <c r="B25" s="4" t="s">
        <v>1139</v>
      </c>
      <c r="C25" s="7" t="s">
        <v>1138</v>
      </c>
      <c r="D25" s="7" t="s">
        <v>470</v>
      </c>
      <c r="E25" s="6">
        <v>500000000</v>
      </c>
      <c r="F25" s="6">
        <v>-74000000</v>
      </c>
      <c r="G25" s="6">
        <v>476000000</v>
      </c>
      <c r="H25" s="6">
        <v>976000000</v>
      </c>
      <c r="I25" s="6">
        <v>0</v>
      </c>
      <c r="J25" s="6">
        <v>976000000</v>
      </c>
      <c r="K25" s="6">
        <v>146034548</v>
      </c>
      <c r="L25" s="6">
        <v>883830333</v>
      </c>
      <c r="M25" s="6">
        <v>56000000</v>
      </c>
      <c r="N25" s="6">
        <v>344930154</v>
      </c>
      <c r="O25" s="5">
        <v>0.39</v>
      </c>
    </row>
    <row r="26" spans="1:15" x14ac:dyDescent="0.25">
      <c r="A26" s="4" t="s">
        <v>842</v>
      </c>
      <c r="B26" s="4" t="s">
        <v>1137</v>
      </c>
      <c r="C26" s="7" t="s">
        <v>1136</v>
      </c>
      <c r="D26" s="7" t="s">
        <v>216</v>
      </c>
      <c r="E26" s="6">
        <v>500000000</v>
      </c>
      <c r="F26" s="6">
        <v>-74000000</v>
      </c>
      <c r="G26" s="6">
        <v>476000000</v>
      </c>
      <c r="H26" s="6">
        <v>976000000</v>
      </c>
      <c r="I26" s="6">
        <v>0</v>
      </c>
      <c r="J26" s="6">
        <v>976000000</v>
      </c>
      <c r="K26" s="6">
        <v>146034548</v>
      </c>
      <c r="L26" s="6">
        <v>883830333</v>
      </c>
      <c r="M26" s="6">
        <v>56000000</v>
      </c>
      <c r="N26" s="6">
        <v>344930154</v>
      </c>
      <c r="O26" s="5">
        <v>0.39</v>
      </c>
    </row>
    <row r="27" spans="1:15" x14ac:dyDescent="0.25">
      <c r="A27" s="4" t="s">
        <v>842</v>
      </c>
      <c r="B27" s="4" t="s">
        <v>1135</v>
      </c>
      <c r="C27" s="7" t="s">
        <v>1134</v>
      </c>
      <c r="D27" s="7" t="s">
        <v>1133</v>
      </c>
      <c r="E27" s="6">
        <v>1431304565</v>
      </c>
      <c r="F27" s="6">
        <v>-215290458</v>
      </c>
      <c r="G27" s="6">
        <v>114709542</v>
      </c>
      <c r="H27" s="6">
        <v>1546014107</v>
      </c>
      <c r="I27" s="6">
        <v>0</v>
      </c>
      <c r="J27" s="6">
        <v>1546014107</v>
      </c>
      <c r="K27" s="6">
        <v>78868837.239999995</v>
      </c>
      <c r="L27" s="6">
        <v>1403709887.48</v>
      </c>
      <c r="M27" s="6">
        <v>78868837</v>
      </c>
      <c r="N27" s="6">
        <v>1403706401</v>
      </c>
      <c r="O27" s="5">
        <v>1</v>
      </c>
    </row>
    <row r="28" spans="1:15" x14ac:dyDescent="0.25">
      <c r="A28" s="4" t="s">
        <v>842</v>
      </c>
      <c r="B28" s="4" t="s">
        <v>1132</v>
      </c>
      <c r="C28" s="7" t="s">
        <v>1131</v>
      </c>
      <c r="D28" s="7" t="s">
        <v>1130</v>
      </c>
      <c r="E28" s="6">
        <v>1362824447</v>
      </c>
      <c r="F28" s="6">
        <v>-215290458</v>
      </c>
      <c r="G28" s="6">
        <v>-365290458</v>
      </c>
      <c r="H28" s="6">
        <v>997533989</v>
      </c>
      <c r="I28" s="6">
        <v>0</v>
      </c>
      <c r="J28" s="6">
        <v>997533989</v>
      </c>
      <c r="K28" s="6">
        <v>78868837.239999995</v>
      </c>
      <c r="L28" s="6">
        <v>908111000.48000002</v>
      </c>
      <c r="M28" s="6">
        <v>78868837</v>
      </c>
      <c r="N28" s="6">
        <v>908107514</v>
      </c>
      <c r="O28" s="5">
        <v>1</v>
      </c>
    </row>
    <row r="29" spans="1:15" x14ac:dyDescent="0.25">
      <c r="A29" s="4" t="s">
        <v>842</v>
      </c>
      <c r="B29" s="4" t="s">
        <v>1129</v>
      </c>
      <c r="C29" s="7" t="s">
        <v>1128</v>
      </c>
      <c r="D29" s="7" t="s">
        <v>564</v>
      </c>
      <c r="E29" s="6">
        <v>203219522</v>
      </c>
      <c r="F29" s="6">
        <v>-41633372</v>
      </c>
      <c r="G29" s="6">
        <v>-41633372</v>
      </c>
      <c r="H29" s="6">
        <v>161586150</v>
      </c>
      <c r="I29" s="6">
        <v>0</v>
      </c>
      <c r="J29" s="6">
        <v>161586150</v>
      </c>
      <c r="K29" s="6">
        <v>0</v>
      </c>
      <c r="L29" s="6">
        <v>161586150</v>
      </c>
      <c r="M29" s="6">
        <v>0</v>
      </c>
      <c r="N29" s="6">
        <v>161586150</v>
      </c>
      <c r="O29" s="5">
        <v>1</v>
      </c>
    </row>
    <row r="30" spans="1:15" x14ac:dyDescent="0.25">
      <c r="A30" s="4" t="s">
        <v>842</v>
      </c>
      <c r="B30" s="4" t="s">
        <v>1127</v>
      </c>
      <c r="C30" s="7" t="s">
        <v>1126</v>
      </c>
      <c r="D30" s="7" t="s">
        <v>201</v>
      </c>
      <c r="E30" s="6">
        <v>587587808</v>
      </c>
      <c r="F30" s="6">
        <v>-7548701</v>
      </c>
      <c r="G30" s="6">
        <v>-157548701</v>
      </c>
      <c r="H30" s="6">
        <v>430039107</v>
      </c>
      <c r="I30" s="6">
        <v>0</v>
      </c>
      <c r="J30" s="6">
        <v>430039107</v>
      </c>
      <c r="K30" s="6">
        <v>46397475</v>
      </c>
      <c r="L30" s="6">
        <v>430039107</v>
      </c>
      <c r="M30" s="6">
        <v>46397475</v>
      </c>
      <c r="N30" s="6">
        <v>430039107</v>
      </c>
      <c r="O30" s="5">
        <v>1</v>
      </c>
    </row>
    <row r="31" spans="1:15" x14ac:dyDescent="0.25">
      <c r="A31" s="4" t="s">
        <v>842</v>
      </c>
      <c r="B31" s="4" t="s">
        <v>1125</v>
      </c>
      <c r="C31" s="7" t="s">
        <v>1124</v>
      </c>
      <c r="D31" s="7" t="s">
        <v>198</v>
      </c>
      <c r="E31" s="6">
        <v>332271101</v>
      </c>
      <c r="F31" s="6">
        <v>-140108385</v>
      </c>
      <c r="G31" s="6">
        <v>-240108385</v>
      </c>
      <c r="H31" s="6">
        <v>92162716</v>
      </c>
      <c r="I31" s="6">
        <v>0</v>
      </c>
      <c r="J31" s="6">
        <v>92162716</v>
      </c>
      <c r="K31" s="6">
        <v>8984115.2400000002</v>
      </c>
      <c r="L31" s="6">
        <v>85149845.480000004</v>
      </c>
      <c r="M31" s="6">
        <v>8984115</v>
      </c>
      <c r="N31" s="6">
        <v>85149845</v>
      </c>
      <c r="O31" s="5">
        <v>1</v>
      </c>
    </row>
    <row r="32" spans="1:15" x14ac:dyDescent="0.25">
      <c r="A32" s="4" t="s">
        <v>842</v>
      </c>
      <c r="B32" s="4" t="s">
        <v>1123</v>
      </c>
      <c r="C32" s="7" t="s">
        <v>1122</v>
      </c>
      <c r="D32" s="7" t="s">
        <v>454</v>
      </c>
      <c r="E32" s="6">
        <v>89215356</v>
      </c>
      <c r="F32" s="6">
        <v>-26000000</v>
      </c>
      <c r="G32" s="6">
        <v>-26000000</v>
      </c>
      <c r="H32" s="6">
        <v>63215356</v>
      </c>
      <c r="I32" s="6">
        <v>0</v>
      </c>
      <c r="J32" s="6">
        <v>63215356</v>
      </c>
      <c r="K32" s="6">
        <v>3201787</v>
      </c>
      <c r="L32" s="6">
        <v>37451538</v>
      </c>
      <c r="M32" s="6">
        <v>3201787</v>
      </c>
      <c r="N32" s="6">
        <v>37448052</v>
      </c>
      <c r="O32" s="5">
        <v>1</v>
      </c>
    </row>
    <row r="33" spans="1:15" x14ac:dyDescent="0.25">
      <c r="A33" s="4" t="s">
        <v>842</v>
      </c>
      <c r="B33" s="4" t="s">
        <v>1121</v>
      </c>
      <c r="C33" s="7" t="s">
        <v>1120</v>
      </c>
      <c r="D33" s="7" t="s">
        <v>563</v>
      </c>
      <c r="E33" s="6">
        <v>150530660</v>
      </c>
      <c r="F33" s="6">
        <v>0</v>
      </c>
      <c r="G33" s="6">
        <v>100000000</v>
      </c>
      <c r="H33" s="6">
        <v>250530660</v>
      </c>
      <c r="I33" s="6">
        <v>0</v>
      </c>
      <c r="J33" s="6">
        <v>250530660</v>
      </c>
      <c r="K33" s="6">
        <v>20285460</v>
      </c>
      <c r="L33" s="6">
        <v>193884360</v>
      </c>
      <c r="M33" s="6">
        <v>20285460</v>
      </c>
      <c r="N33" s="6">
        <v>193884360</v>
      </c>
      <c r="O33" s="5">
        <v>1</v>
      </c>
    </row>
    <row r="34" spans="1:15" x14ac:dyDescent="0.25">
      <c r="A34" s="4" t="s">
        <v>842</v>
      </c>
      <c r="B34" s="4" t="s">
        <v>1119</v>
      </c>
      <c r="C34" s="7" t="s">
        <v>1118</v>
      </c>
      <c r="D34" s="7" t="s">
        <v>1117</v>
      </c>
      <c r="E34" s="6">
        <v>68480118</v>
      </c>
      <c r="F34" s="6">
        <v>0</v>
      </c>
      <c r="G34" s="6">
        <v>480000000</v>
      </c>
      <c r="H34" s="6">
        <v>548480118</v>
      </c>
      <c r="I34" s="6">
        <v>0</v>
      </c>
      <c r="J34" s="6">
        <v>548480118</v>
      </c>
      <c r="K34" s="6">
        <v>0</v>
      </c>
      <c r="L34" s="6">
        <v>495598887</v>
      </c>
      <c r="M34" s="6">
        <v>0</v>
      </c>
      <c r="N34" s="6">
        <v>495598887</v>
      </c>
      <c r="O34" s="5">
        <v>1</v>
      </c>
    </row>
    <row r="35" spans="1:15" x14ac:dyDescent="0.25">
      <c r="A35" s="4" t="s">
        <v>842</v>
      </c>
      <c r="B35" s="4" t="s">
        <v>1116</v>
      </c>
      <c r="C35" s="7" t="s">
        <v>1115</v>
      </c>
      <c r="D35" s="7" t="s">
        <v>1114</v>
      </c>
      <c r="E35" s="6">
        <v>0</v>
      </c>
      <c r="F35" s="6">
        <v>0</v>
      </c>
      <c r="G35" s="6">
        <v>480000000</v>
      </c>
      <c r="H35" s="6">
        <v>480000000</v>
      </c>
      <c r="I35" s="6">
        <v>0</v>
      </c>
      <c r="J35" s="6">
        <v>480000000</v>
      </c>
      <c r="K35" s="6">
        <v>0</v>
      </c>
      <c r="L35" s="6">
        <v>478819887</v>
      </c>
      <c r="M35" s="6">
        <v>0</v>
      </c>
      <c r="N35" s="6">
        <v>478819887</v>
      </c>
      <c r="O35" s="5">
        <v>1</v>
      </c>
    </row>
    <row r="36" spans="1:15" x14ac:dyDescent="0.25">
      <c r="A36" s="4" t="s">
        <v>842</v>
      </c>
      <c r="B36" s="4" t="s">
        <v>1113</v>
      </c>
      <c r="C36" s="7" t="s">
        <v>1112</v>
      </c>
      <c r="D36" s="7" t="s">
        <v>180</v>
      </c>
      <c r="E36" s="6">
        <v>34649497</v>
      </c>
      <c r="F36" s="6">
        <v>0</v>
      </c>
      <c r="G36" s="6">
        <v>0</v>
      </c>
      <c r="H36" s="6">
        <v>34649497</v>
      </c>
      <c r="I36" s="6">
        <v>0</v>
      </c>
      <c r="J36" s="6">
        <v>34649497</v>
      </c>
      <c r="K36" s="6">
        <v>0</v>
      </c>
      <c r="L36" s="6">
        <v>10067000</v>
      </c>
      <c r="M36" s="6">
        <v>0</v>
      </c>
      <c r="N36" s="6">
        <v>10067000</v>
      </c>
      <c r="O36" s="5">
        <v>1</v>
      </c>
    </row>
    <row r="37" spans="1:15" x14ac:dyDescent="0.25">
      <c r="A37" s="4" t="s">
        <v>842</v>
      </c>
      <c r="B37" s="4" t="s">
        <v>1111</v>
      </c>
      <c r="C37" s="7" t="s">
        <v>1110</v>
      </c>
      <c r="D37" s="7" t="s">
        <v>177</v>
      </c>
      <c r="E37" s="6">
        <v>33830621</v>
      </c>
      <c r="F37" s="6">
        <v>0</v>
      </c>
      <c r="G37" s="6">
        <v>0</v>
      </c>
      <c r="H37" s="6">
        <v>33830621</v>
      </c>
      <c r="I37" s="6">
        <v>0</v>
      </c>
      <c r="J37" s="6">
        <v>33830621</v>
      </c>
      <c r="K37" s="6">
        <v>0</v>
      </c>
      <c r="L37" s="6">
        <v>6712000</v>
      </c>
      <c r="M37" s="6">
        <v>0</v>
      </c>
      <c r="N37" s="6">
        <v>6712000</v>
      </c>
      <c r="O37" s="5">
        <v>1</v>
      </c>
    </row>
    <row r="38" spans="1:15" x14ac:dyDescent="0.25">
      <c r="A38" s="4" t="s">
        <v>842</v>
      </c>
      <c r="B38" s="4" t="s">
        <v>176</v>
      </c>
      <c r="C38" s="7" t="s">
        <v>1109</v>
      </c>
      <c r="D38" s="7" t="s">
        <v>440</v>
      </c>
      <c r="E38" s="6">
        <v>6722162535</v>
      </c>
      <c r="F38" s="6">
        <v>0</v>
      </c>
      <c r="G38" s="6">
        <v>-2467850122</v>
      </c>
      <c r="H38" s="6">
        <v>4254312413</v>
      </c>
      <c r="I38" s="6">
        <v>0</v>
      </c>
      <c r="J38" s="6">
        <v>4254312413</v>
      </c>
      <c r="K38" s="6">
        <v>303818557</v>
      </c>
      <c r="L38" s="6">
        <v>3997038071.1100001</v>
      </c>
      <c r="M38" s="6">
        <v>472355644.07999998</v>
      </c>
      <c r="N38" s="6">
        <v>3628100763.5999999</v>
      </c>
      <c r="O38" s="5">
        <v>0.91</v>
      </c>
    </row>
    <row r="39" spans="1:15" x14ac:dyDescent="0.25">
      <c r="A39" s="4" t="s">
        <v>842</v>
      </c>
      <c r="B39" s="4" t="s">
        <v>1108</v>
      </c>
      <c r="C39" s="7" t="s">
        <v>1107</v>
      </c>
      <c r="D39" s="7" t="s">
        <v>560</v>
      </c>
      <c r="E39" s="6">
        <v>1336743128</v>
      </c>
      <c r="F39" s="6">
        <v>-23595023.16</v>
      </c>
      <c r="G39" s="6">
        <v>-1025595023.16</v>
      </c>
      <c r="H39" s="6">
        <v>311148104.83999997</v>
      </c>
      <c r="I39" s="6">
        <v>0</v>
      </c>
      <c r="J39" s="6">
        <v>311148104.83999997</v>
      </c>
      <c r="K39" s="6">
        <v>1729196</v>
      </c>
      <c r="L39" s="6">
        <v>257686192.84</v>
      </c>
      <c r="M39" s="6">
        <v>115705536</v>
      </c>
      <c r="N39" s="6">
        <v>249074062.84</v>
      </c>
      <c r="O39" s="5">
        <v>0.97</v>
      </c>
    </row>
    <row r="40" spans="1:15" x14ac:dyDescent="0.25">
      <c r="A40" s="4" t="s">
        <v>842</v>
      </c>
      <c r="B40" s="4" t="s">
        <v>1106</v>
      </c>
      <c r="C40" s="7" t="s">
        <v>1105</v>
      </c>
      <c r="D40" s="7" t="s">
        <v>1104</v>
      </c>
      <c r="E40" s="6">
        <v>829121969</v>
      </c>
      <c r="F40" s="6">
        <v>-11121963</v>
      </c>
      <c r="G40" s="6">
        <v>-829121963</v>
      </c>
      <c r="H40" s="6">
        <v>6</v>
      </c>
      <c r="I40" s="6">
        <v>0</v>
      </c>
      <c r="J40" s="6">
        <v>6</v>
      </c>
      <c r="K40" s="6">
        <v>0</v>
      </c>
      <c r="L40" s="6">
        <v>0</v>
      </c>
      <c r="M40" s="6">
        <v>0</v>
      </c>
      <c r="N40" s="6">
        <v>0</v>
      </c>
      <c r="O40" s="5">
        <v>0</v>
      </c>
    </row>
    <row r="41" spans="1:15" x14ac:dyDescent="0.25">
      <c r="A41" s="4" t="s">
        <v>842</v>
      </c>
      <c r="B41" s="4" t="s">
        <v>1103</v>
      </c>
      <c r="C41" s="7" t="s">
        <v>1102</v>
      </c>
      <c r="D41" s="7" t="s">
        <v>165</v>
      </c>
      <c r="E41" s="6">
        <v>267379076</v>
      </c>
      <c r="F41" s="6">
        <v>1650000</v>
      </c>
      <c r="G41" s="6">
        <v>-251350000</v>
      </c>
      <c r="H41" s="6">
        <v>16029076</v>
      </c>
      <c r="I41" s="6">
        <v>0</v>
      </c>
      <c r="J41" s="6">
        <v>16029076</v>
      </c>
      <c r="K41" s="6">
        <v>1729196</v>
      </c>
      <c r="L41" s="6">
        <v>15754681</v>
      </c>
      <c r="M41" s="6">
        <v>1893047</v>
      </c>
      <c r="N41" s="6">
        <v>11087731</v>
      </c>
      <c r="O41" s="5">
        <v>0.7</v>
      </c>
    </row>
    <row r="42" spans="1:15" x14ac:dyDescent="0.25">
      <c r="A42" s="4" t="s">
        <v>842</v>
      </c>
      <c r="B42" s="4" t="s">
        <v>1101</v>
      </c>
      <c r="C42" s="7" t="s">
        <v>1100</v>
      </c>
      <c r="D42" s="7" t="s">
        <v>162</v>
      </c>
      <c r="E42" s="6">
        <v>138838251</v>
      </c>
      <c r="F42" s="6">
        <v>-7697004.1200000001</v>
      </c>
      <c r="G42" s="6">
        <v>71302995.879999995</v>
      </c>
      <c r="H42" s="6">
        <v>210141246.88</v>
      </c>
      <c r="I42" s="6">
        <v>0</v>
      </c>
      <c r="J42" s="6">
        <v>210141246.88</v>
      </c>
      <c r="K42" s="6">
        <v>0</v>
      </c>
      <c r="L42" s="6">
        <v>156953735.88</v>
      </c>
      <c r="M42" s="6">
        <v>113812489</v>
      </c>
      <c r="N42" s="6">
        <v>153008555.88</v>
      </c>
      <c r="O42" s="5">
        <v>0.97</v>
      </c>
    </row>
    <row r="43" spans="1:15" x14ac:dyDescent="0.25">
      <c r="A43" s="4" t="s">
        <v>842</v>
      </c>
      <c r="B43" s="4" t="s">
        <v>1099</v>
      </c>
      <c r="C43" s="7" t="s">
        <v>1098</v>
      </c>
      <c r="D43" s="7" t="s">
        <v>159</v>
      </c>
      <c r="E43" s="6">
        <v>101403832</v>
      </c>
      <c r="F43" s="6">
        <v>-6426056.04</v>
      </c>
      <c r="G43" s="6">
        <v>-16426056.039999999</v>
      </c>
      <c r="H43" s="6">
        <v>84977775.959999993</v>
      </c>
      <c r="I43" s="6">
        <v>0</v>
      </c>
      <c r="J43" s="6">
        <v>84977775.959999993</v>
      </c>
      <c r="K43" s="6">
        <v>0</v>
      </c>
      <c r="L43" s="6">
        <v>84977775.959999993</v>
      </c>
      <c r="M43" s="6">
        <v>0</v>
      </c>
      <c r="N43" s="6">
        <v>84977775.959999993</v>
      </c>
      <c r="O43" s="5">
        <v>1</v>
      </c>
    </row>
    <row r="44" spans="1:15" x14ac:dyDescent="0.25">
      <c r="A44" s="4" t="s">
        <v>842</v>
      </c>
      <c r="B44" s="4" t="s">
        <v>1097</v>
      </c>
      <c r="C44" s="7" t="s">
        <v>1096</v>
      </c>
      <c r="D44" s="7" t="s">
        <v>710</v>
      </c>
      <c r="E44" s="6">
        <v>786875357</v>
      </c>
      <c r="F44" s="6">
        <v>-60145706.840000004</v>
      </c>
      <c r="G44" s="6">
        <v>498196023.16000003</v>
      </c>
      <c r="H44" s="6">
        <v>1285071380.1600001</v>
      </c>
      <c r="I44" s="6">
        <v>0</v>
      </c>
      <c r="J44" s="6">
        <v>1285071380.1600001</v>
      </c>
      <c r="K44" s="6">
        <v>41852899</v>
      </c>
      <c r="L44" s="6">
        <v>1152156614.48</v>
      </c>
      <c r="M44" s="6">
        <v>35547418.079999998</v>
      </c>
      <c r="N44" s="6">
        <v>856320455.15999997</v>
      </c>
      <c r="O44" s="5">
        <v>0.74</v>
      </c>
    </row>
    <row r="45" spans="1:15" x14ac:dyDescent="0.25">
      <c r="A45" s="4" t="s">
        <v>842</v>
      </c>
      <c r="B45" s="4" t="s">
        <v>1073</v>
      </c>
      <c r="C45" s="7" t="s">
        <v>1095</v>
      </c>
      <c r="D45" s="7" t="s">
        <v>1094</v>
      </c>
      <c r="E45" s="6">
        <v>104681081</v>
      </c>
      <c r="F45" s="6">
        <v>-2436475</v>
      </c>
      <c r="G45" s="6">
        <v>-100436475</v>
      </c>
      <c r="H45" s="6">
        <v>4244606</v>
      </c>
      <c r="I45" s="6">
        <v>0</v>
      </c>
      <c r="J45" s="6">
        <v>4244606</v>
      </c>
      <c r="K45" s="6">
        <v>0</v>
      </c>
      <c r="L45" s="6">
        <v>4244606</v>
      </c>
      <c r="M45" s="6">
        <v>0</v>
      </c>
      <c r="N45" s="6">
        <v>4244606</v>
      </c>
      <c r="O45" s="5">
        <v>1</v>
      </c>
    </row>
    <row r="46" spans="1:15" x14ac:dyDescent="0.25">
      <c r="A46" s="4" t="s">
        <v>842</v>
      </c>
      <c r="B46" s="4" t="s">
        <v>1093</v>
      </c>
      <c r="C46" s="7" t="s">
        <v>1092</v>
      </c>
      <c r="D46" s="7" t="s">
        <v>1091</v>
      </c>
      <c r="E46" s="6">
        <v>116885453</v>
      </c>
      <c r="F46" s="6">
        <v>-27452332.530000001</v>
      </c>
      <c r="G46" s="6">
        <v>-67452332.530000001</v>
      </c>
      <c r="H46" s="6">
        <v>49433120.469999999</v>
      </c>
      <c r="I46" s="6">
        <v>0</v>
      </c>
      <c r="J46" s="6">
        <v>49433120.469999999</v>
      </c>
      <c r="K46" s="6">
        <v>3350407</v>
      </c>
      <c r="L46" s="6">
        <v>48970927.469999999</v>
      </c>
      <c r="M46" s="6">
        <v>3395910.08</v>
      </c>
      <c r="N46" s="6">
        <v>45933120.189999998</v>
      </c>
      <c r="O46" s="5">
        <v>0.94</v>
      </c>
    </row>
    <row r="47" spans="1:15" x14ac:dyDescent="0.25">
      <c r="A47" s="4" t="s">
        <v>842</v>
      </c>
      <c r="B47" s="4" t="s">
        <v>1090</v>
      </c>
      <c r="C47" s="7" t="s">
        <v>1089</v>
      </c>
      <c r="D47" s="7" t="s">
        <v>147</v>
      </c>
      <c r="E47" s="6">
        <v>32549644</v>
      </c>
      <c r="F47" s="6">
        <v>-12406899.310000001</v>
      </c>
      <c r="G47" s="6">
        <v>-17406899.309999999</v>
      </c>
      <c r="H47" s="6">
        <v>15142744.689999999</v>
      </c>
      <c r="I47" s="6">
        <v>0</v>
      </c>
      <c r="J47" s="6">
        <v>15142744.689999999</v>
      </c>
      <c r="K47" s="6">
        <v>2922510</v>
      </c>
      <c r="L47" s="6">
        <v>12852667</v>
      </c>
      <c r="M47" s="6">
        <v>1416100</v>
      </c>
      <c r="N47" s="6">
        <v>11276642</v>
      </c>
      <c r="O47" s="5">
        <v>0.88</v>
      </c>
    </row>
    <row r="48" spans="1:15" x14ac:dyDescent="0.25">
      <c r="A48" s="4" t="s">
        <v>842</v>
      </c>
      <c r="B48" s="4" t="s">
        <v>1088</v>
      </c>
      <c r="C48" s="7" t="s">
        <v>1087</v>
      </c>
      <c r="D48" s="7" t="s">
        <v>144</v>
      </c>
      <c r="E48" s="6">
        <v>3667465</v>
      </c>
      <c r="F48" s="6">
        <v>4000000</v>
      </c>
      <c r="G48" s="6">
        <v>133600000</v>
      </c>
      <c r="H48" s="6">
        <v>137267465</v>
      </c>
      <c r="I48" s="6">
        <v>0</v>
      </c>
      <c r="J48" s="6">
        <v>137267465</v>
      </c>
      <c r="K48" s="6">
        <v>957600</v>
      </c>
      <c r="L48" s="6">
        <v>100469371</v>
      </c>
      <c r="M48" s="6">
        <v>8231886</v>
      </c>
      <c r="N48" s="6">
        <v>17546590</v>
      </c>
      <c r="O48" s="5">
        <v>0.17</v>
      </c>
    </row>
    <row r="49" spans="1:15" x14ac:dyDescent="0.25">
      <c r="A49" s="4" t="s">
        <v>842</v>
      </c>
      <c r="B49" s="4" t="s">
        <v>1086</v>
      </c>
      <c r="C49" s="7" t="s">
        <v>1085</v>
      </c>
      <c r="D49" s="7" t="s">
        <v>141</v>
      </c>
      <c r="E49" s="6">
        <v>204363582</v>
      </c>
      <c r="F49" s="6">
        <v>-4000000</v>
      </c>
      <c r="G49" s="6">
        <v>-12000000</v>
      </c>
      <c r="H49" s="6">
        <v>192363582</v>
      </c>
      <c r="I49" s="6">
        <v>0</v>
      </c>
      <c r="J49" s="6">
        <v>192363582</v>
      </c>
      <c r="K49" s="6">
        <v>0</v>
      </c>
      <c r="L49" s="6">
        <v>180076521</v>
      </c>
      <c r="M49" s="6">
        <v>180000</v>
      </c>
      <c r="N49" s="6">
        <v>130538333.7</v>
      </c>
      <c r="O49" s="5">
        <v>0.72</v>
      </c>
    </row>
    <row r="50" spans="1:15" x14ac:dyDescent="0.25">
      <c r="A50" s="4" t="s">
        <v>842</v>
      </c>
      <c r="B50" s="4" t="s">
        <v>1084</v>
      </c>
      <c r="C50" s="7" t="s">
        <v>1083</v>
      </c>
      <c r="D50" s="7" t="s">
        <v>138</v>
      </c>
      <c r="E50" s="6">
        <v>77855712</v>
      </c>
      <c r="F50" s="6">
        <v>-22000000</v>
      </c>
      <c r="G50" s="6">
        <v>21000000</v>
      </c>
      <c r="H50" s="6">
        <v>98855712</v>
      </c>
      <c r="I50" s="6">
        <v>0</v>
      </c>
      <c r="J50" s="6">
        <v>98855712</v>
      </c>
      <c r="K50" s="6">
        <v>1961842</v>
      </c>
      <c r="L50" s="6">
        <v>98026124</v>
      </c>
      <c r="M50" s="6">
        <v>1961842</v>
      </c>
      <c r="N50" s="6">
        <v>98026123.260000005</v>
      </c>
      <c r="O50" s="5">
        <v>1</v>
      </c>
    </row>
    <row r="51" spans="1:15" x14ac:dyDescent="0.25">
      <c r="A51" s="4" t="s">
        <v>842</v>
      </c>
      <c r="B51" s="4" t="s">
        <v>1082</v>
      </c>
      <c r="C51" s="7" t="s">
        <v>1081</v>
      </c>
      <c r="D51" s="7" t="s">
        <v>1080</v>
      </c>
      <c r="E51" s="6">
        <v>7537536</v>
      </c>
      <c r="F51" s="6">
        <v>4150000</v>
      </c>
      <c r="G51" s="6">
        <v>4150000</v>
      </c>
      <c r="H51" s="6">
        <v>11687536</v>
      </c>
      <c r="I51" s="6">
        <v>0</v>
      </c>
      <c r="J51" s="6">
        <v>11687536</v>
      </c>
      <c r="K51" s="6">
        <v>7008429</v>
      </c>
      <c r="L51" s="6">
        <v>11664203</v>
      </c>
      <c r="M51" s="6">
        <v>3022939</v>
      </c>
      <c r="N51" s="6">
        <v>7511833</v>
      </c>
      <c r="O51" s="5">
        <v>0.64</v>
      </c>
    </row>
    <row r="52" spans="1:15" x14ac:dyDescent="0.25">
      <c r="A52" s="4" t="s">
        <v>842</v>
      </c>
      <c r="B52" s="4" t="s">
        <v>1079</v>
      </c>
      <c r="C52" s="7" t="s">
        <v>1078</v>
      </c>
      <c r="D52" s="7" t="s">
        <v>1077</v>
      </c>
      <c r="E52" s="6">
        <v>49347877</v>
      </c>
      <c r="F52" s="6">
        <v>13000000</v>
      </c>
      <c r="G52" s="6">
        <v>13000000</v>
      </c>
      <c r="H52" s="6">
        <v>62347877</v>
      </c>
      <c r="I52" s="6">
        <v>0</v>
      </c>
      <c r="J52" s="6">
        <v>62347877</v>
      </c>
      <c r="K52" s="6">
        <v>23060190</v>
      </c>
      <c r="L52" s="6">
        <v>58621801</v>
      </c>
      <c r="M52" s="6">
        <v>14746820</v>
      </c>
      <c r="N52" s="6">
        <v>50308431</v>
      </c>
      <c r="O52" s="5">
        <v>0.86</v>
      </c>
    </row>
    <row r="53" spans="1:15" x14ac:dyDescent="0.25">
      <c r="A53" s="4" t="s">
        <v>842</v>
      </c>
      <c r="B53" s="4" t="s">
        <v>1076</v>
      </c>
      <c r="C53" s="7" t="s">
        <v>1075</v>
      </c>
      <c r="D53" s="7" t="s">
        <v>1074</v>
      </c>
      <c r="E53" s="6">
        <v>85811758</v>
      </c>
      <c r="F53" s="6">
        <v>-13000000</v>
      </c>
      <c r="G53" s="6">
        <v>-43000000</v>
      </c>
      <c r="H53" s="6">
        <v>42811758</v>
      </c>
      <c r="I53" s="6">
        <v>0</v>
      </c>
      <c r="J53" s="6">
        <v>42811758</v>
      </c>
      <c r="K53" s="6">
        <v>0</v>
      </c>
      <c r="L53" s="6">
        <v>37376400</v>
      </c>
      <c r="M53" s="6">
        <v>0</v>
      </c>
      <c r="N53" s="6">
        <v>25176400</v>
      </c>
      <c r="O53" s="5">
        <v>0.67</v>
      </c>
    </row>
    <row r="54" spans="1:15" x14ac:dyDescent="0.25">
      <c r="A54" s="4" t="s">
        <v>842</v>
      </c>
      <c r="B54" s="38" t="s">
        <v>1073</v>
      </c>
      <c r="C54" s="7" t="s">
        <v>1072</v>
      </c>
      <c r="D54" s="7" t="s">
        <v>1071</v>
      </c>
      <c r="E54" s="6">
        <v>21320770</v>
      </c>
      <c r="F54" s="6">
        <v>0</v>
      </c>
      <c r="G54" s="6">
        <v>584741730</v>
      </c>
      <c r="H54" s="6">
        <v>606062500</v>
      </c>
      <c r="I54" s="6">
        <v>0</v>
      </c>
      <c r="J54" s="6">
        <v>606062500</v>
      </c>
      <c r="K54" s="6">
        <v>0</v>
      </c>
      <c r="L54" s="6">
        <v>543423140</v>
      </c>
      <c r="M54" s="6">
        <v>0</v>
      </c>
      <c r="N54" s="6">
        <v>420998980</v>
      </c>
      <c r="O54" s="5">
        <v>0.77</v>
      </c>
    </row>
    <row r="55" spans="1:15" x14ac:dyDescent="0.25">
      <c r="A55" s="4" t="s">
        <v>842</v>
      </c>
      <c r="B55" s="4" t="s">
        <v>1070</v>
      </c>
      <c r="C55" s="7" t="s">
        <v>1069</v>
      </c>
      <c r="D55" s="7" t="s">
        <v>1068</v>
      </c>
      <c r="E55" s="6">
        <v>33892468</v>
      </c>
      <c r="F55" s="6">
        <v>0</v>
      </c>
      <c r="G55" s="6">
        <v>-18000000</v>
      </c>
      <c r="H55" s="6">
        <v>15892468</v>
      </c>
      <c r="I55" s="6">
        <v>0</v>
      </c>
      <c r="J55" s="6">
        <v>15892468</v>
      </c>
      <c r="K55" s="6">
        <v>0</v>
      </c>
      <c r="L55" s="6">
        <v>8000000</v>
      </c>
      <c r="M55" s="6">
        <v>0</v>
      </c>
      <c r="N55" s="6">
        <v>0</v>
      </c>
      <c r="O55" s="5">
        <v>0</v>
      </c>
    </row>
    <row r="56" spans="1:15" x14ac:dyDescent="0.25">
      <c r="A56" s="4" t="s">
        <v>842</v>
      </c>
      <c r="B56" s="4" t="s">
        <v>1067</v>
      </c>
      <c r="C56" s="7" t="s">
        <v>1066</v>
      </c>
      <c r="D56" s="7" t="s">
        <v>126</v>
      </c>
      <c r="E56" s="6">
        <v>48962011</v>
      </c>
      <c r="F56" s="6">
        <v>0</v>
      </c>
      <c r="G56" s="6">
        <v>0</v>
      </c>
      <c r="H56" s="6">
        <v>48962011</v>
      </c>
      <c r="I56" s="6">
        <v>0</v>
      </c>
      <c r="J56" s="6">
        <v>48962011</v>
      </c>
      <c r="K56" s="6">
        <v>2591921</v>
      </c>
      <c r="L56" s="6">
        <v>48430854.009999998</v>
      </c>
      <c r="M56" s="6">
        <v>2591921</v>
      </c>
      <c r="N56" s="6">
        <v>44759396.009999998</v>
      </c>
      <c r="O56" s="5">
        <v>0.92</v>
      </c>
    </row>
    <row r="57" spans="1:15" x14ac:dyDescent="0.25">
      <c r="A57" s="4" t="s">
        <v>842</v>
      </c>
      <c r="B57" s="4" t="s">
        <v>1065</v>
      </c>
      <c r="C57" s="7" t="s">
        <v>1064</v>
      </c>
      <c r="D57" s="7" t="s">
        <v>555</v>
      </c>
      <c r="E57" s="6">
        <v>4598544050</v>
      </c>
      <c r="F57" s="6">
        <v>83740730</v>
      </c>
      <c r="G57" s="6">
        <v>-1940451122</v>
      </c>
      <c r="H57" s="6">
        <v>2658092928</v>
      </c>
      <c r="I57" s="6">
        <v>0</v>
      </c>
      <c r="J57" s="6">
        <v>2658092928</v>
      </c>
      <c r="K57" s="6">
        <v>260236462</v>
      </c>
      <c r="L57" s="6">
        <v>2587195263.79</v>
      </c>
      <c r="M57" s="6">
        <v>321102690</v>
      </c>
      <c r="N57" s="6">
        <v>2522706245.5999999</v>
      </c>
      <c r="O57" s="5">
        <v>0.98</v>
      </c>
    </row>
    <row r="58" spans="1:15" x14ac:dyDescent="0.25">
      <c r="A58" s="4" t="s">
        <v>842</v>
      </c>
      <c r="B58" s="4" t="s">
        <v>1063</v>
      </c>
      <c r="C58" s="7" t="s">
        <v>1062</v>
      </c>
      <c r="D58" s="7" t="s">
        <v>114</v>
      </c>
      <c r="E58" s="6">
        <v>4320000000</v>
      </c>
      <c r="F58" s="6">
        <v>83740730</v>
      </c>
      <c r="G58" s="6">
        <v>-1905451122</v>
      </c>
      <c r="H58" s="6">
        <v>2414548878</v>
      </c>
      <c r="I58" s="6">
        <v>0</v>
      </c>
      <c r="J58" s="6">
        <v>2414548878</v>
      </c>
      <c r="K58" s="6">
        <v>257463000</v>
      </c>
      <c r="L58" s="6">
        <v>2345563000</v>
      </c>
      <c r="M58" s="6">
        <v>310087000</v>
      </c>
      <c r="N58" s="6">
        <v>2345563000</v>
      </c>
      <c r="O58" s="5">
        <v>1</v>
      </c>
    </row>
    <row r="59" spans="1:15" x14ac:dyDescent="0.25">
      <c r="A59" s="4" t="s">
        <v>842</v>
      </c>
      <c r="B59" s="4" t="s">
        <v>1061</v>
      </c>
      <c r="C59" s="7" t="s">
        <v>1060</v>
      </c>
      <c r="D59" s="7" t="s">
        <v>117</v>
      </c>
      <c r="E59" s="6">
        <v>278544050</v>
      </c>
      <c r="F59" s="6">
        <v>0</v>
      </c>
      <c r="G59" s="6">
        <v>-35000000</v>
      </c>
      <c r="H59" s="6">
        <v>243544050</v>
      </c>
      <c r="I59" s="6">
        <v>0</v>
      </c>
      <c r="J59" s="6">
        <v>243544050</v>
      </c>
      <c r="K59" s="6">
        <v>2773462</v>
      </c>
      <c r="L59" s="6">
        <v>241632263.78999999</v>
      </c>
      <c r="M59" s="6">
        <v>11015690</v>
      </c>
      <c r="N59" s="6">
        <v>177143245.59999999</v>
      </c>
      <c r="O59" s="5">
        <v>0.73</v>
      </c>
    </row>
    <row r="60" spans="1:15" x14ac:dyDescent="0.25">
      <c r="A60" s="4" t="s">
        <v>842</v>
      </c>
      <c r="B60" s="4" t="s">
        <v>95</v>
      </c>
      <c r="C60" s="7" t="s">
        <v>1059</v>
      </c>
      <c r="D60" s="7" t="s">
        <v>1058</v>
      </c>
      <c r="E60" s="6">
        <v>2164306994</v>
      </c>
      <c r="F60" s="6">
        <v>0</v>
      </c>
      <c r="G60" s="6">
        <v>-781039756</v>
      </c>
      <c r="H60" s="6">
        <v>1383267238</v>
      </c>
      <c r="I60" s="6">
        <v>0</v>
      </c>
      <c r="J60" s="6">
        <v>1383267238</v>
      </c>
      <c r="K60" s="6">
        <v>0</v>
      </c>
      <c r="L60" s="6">
        <v>1383267238</v>
      </c>
      <c r="M60" s="6">
        <v>5800000</v>
      </c>
      <c r="N60" s="6">
        <v>1070746155</v>
      </c>
      <c r="O60" s="5">
        <v>0.77</v>
      </c>
    </row>
    <row r="61" spans="1:15" x14ac:dyDescent="0.25">
      <c r="A61" s="4" t="s">
        <v>842</v>
      </c>
      <c r="B61" s="4" t="s">
        <v>92</v>
      </c>
      <c r="C61" s="7" t="s">
        <v>1057</v>
      </c>
      <c r="D61" s="7" t="s">
        <v>1056</v>
      </c>
      <c r="E61" s="6">
        <v>139693844099</v>
      </c>
      <c r="F61" s="6">
        <v>0</v>
      </c>
      <c r="G61" s="6">
        <v>979142415</v>
      </c>
      <c r="H61" s="6">
        <v>140672986514</v>
      </c>
      <c r="I61" s="6">
        <v>0</v>
      </c>
      <c r="J61" s="6">
        <v>140672986514</v>
      </c>
      <c r="K61" s="6">
        <v>10743411338.76</v>
      </c>
      <c r="L61" s="6">
        <v>137507365462.25</v>
      </c>
      <c r="M61" s="6">
        <v>10515173401.82</v>
      </c>
      <c r="N61" s="6">
        <v>94481631064.330002</v>
      </c>
      <c r="O61" s="5">
        <v>0.69</v>
      </c>
    </row>
    <row r="62" spans="1:15" x14ac:dyDescent="0.25">
      <c r="A62" s="4" t="s">
        <v>842</v>
      </c>
      <c r="B62" s="4" t="s">
        <v>89</v>
      </c>
      <c r="C62" s="7" t="s">
        <v>1055</v>
      </c>
      <c r="D62" s="7" t="s">
        <v>387</v>
      </c>
      <c r="E62" s="6">
        <v>2649954197</v>
      </c>
      <c r="F62" s="6">
        <v>56466871</v>
      </c>
      <c r="G62" s="6">
        <v>-142606548</v>
      </c>
      <c r="H62" s="6">
        <v>2507347649</v>
      </c>
      <c r="I62" s="6">
        <v>0</v>
      </c>
      <c r="J62" s="6">
        <v>2507347649</v>
      </c>
      <c r="K62" s="6">
        <v>163322842</v>
      </c>
      <c r="L62" s="6">
        <v>2427671702.98</v>
      </c>
      <c r="M62" s="6">
        <v>173224232.16</v>
      </c>
      <c r="N62" s="6">
        <v>1789511018.95</v>
      </c>
      <c r="O62" s="5">
        <v>0.74</v>
      </c>
    </row>
    <row r="63" spans="1:15" x14ac:dyDescent="0.25">
      <c r="A63" s="4" t="s">
        <v>842</v>
      </c>
      <c r="B63" s="4" t="s">
        <v>1054</v>
      </c>
      <c r="C63" s="7" t="s">
        <v>1053</v>
      </c>
      <c r="D63" s="7" t="s">
        <v>385</v>
      </c>
      <c r="E63" s="6">
        <v>2649954197</v>
      </c>
      <c r="F63" s="6">
        <v>56466871</v>
      </c>
      <c r="G63" s="6">
        <v>-142606548</v>
      </c>
      <c r="H63" s="6">
        <v>2507347649</v>
      </c>
      <c r="I63" s="6">
        <v>0</v>
      </c>
      <c r="J63" s="6">
        <v>2507347649</v>
      </c>
      <c r="K63" s="6">
        <v>163322842</v>
      </c>
      <c r="L63" s="6">
        <v>2427671702.98</v>
      </c>
      <c r="M63" s="6">
        <v>173224232.16</v>
      </c>
      <c r="N63" s="6">
        <v>1789511018.95</v>
      </c>
      <c r="O63" s="5">
        <v>0.74</v>
      </c>
    </row>
    <row r="64" spans="1:15" x14ac:dyDescent="0.25">
      <c r="A64" s="4" t="s">
        <v>842</v>
      </c>
      <c r="B64" s="4" t="s">
        <v>1052</v>
      </c>
      <c r="C64" s="7" t="s">
        <v>1051</v>
      </c>
      <c r="D64" s="7" t="s">
        <v>1050</v>
      </c>
      <c r="E64" s="6">
        <v>0</v>
      </c>
      <c r="F64" s="6">
        <v>-24234836.16</v>
      </c>
      <c r="G64" s="6">
        <v>722231598.84000003</v>
      </c>
      <c r="H64" s="6">
        <v>722231598.84000003</v>
      </c>
      <c r="I64" s="6">
        <v>0</v>
      </c>
      <c r="J64" s="6">
        <v>722231598.84000003</v>
      </c>
      <c r="K64" s="6">
        <v>16000000</v>
      </c>
      <c r="L64" s="6">
        <v>676298228</v>
      </c>
      <c r="M64" s="6">
        <v>0</v>
      </c>
      <c r="N64" s="6">
        <v>180699428</v>
      </c>
      <c r="O64" s="5">
        <v>0.27</v>
      </c>
    </row>
    <row r="65" spans="1:15" x14ac:dyDescent="0.25">
      <c r="A65" s="4" t="s">
        <v>842</v>
      </c>
      <c r="B65" s="4" t="s">
        <v>1049</v>
      </c>
      <c r="C65" s="7" t="s">
        <v>1048</v>
      </c>
      <c r="D65" s="7" t="s">
        <v>850</v>
      </c>
      <c r="E65" s="6">
        <v>0</v>
      </c>
      <c r="F65" s="6">
        <v>0</v>
      </c>
      <c r="G65" s="6">
        <v>20000000</v>
      </c>
      <c r="H65" s="6">
        <v>20000000</v>
      </c>
      <c r="I65" s="6">
        <v>0</v>
      </c>
      <c r="J65" s="6">
        <v>20000000</v>
      </c>
      <c r="K65" s="6">
        <v>0</v>
      </c>
      <c r="L65" s="6">
        <v>4531111</v>
      </c>
      <c r="M65" s="6">
        <v>0</v>
      </c>
      <c r="N65" s="6">
        <v>4531111</v>
      </c>
      <c r="O65" s="5">
        <v>1</v>
      </c>
    </row>
    <row r="66" spans="1:15" x14ac:dyDescent="0.25">
      <c r="A66" s="4" t="s">
        <v>842</v>
      </c>
      <c r="B66" s="4" t="s">
        <v>1047</v>
      </c>
      <c r="C66" s="7" t="s">
        <v>1046</v>
      </c>
      <c r="D66" s="7" t="s">
        <v>870</v>
      </c>
      <c r="E66" s="6">
        <v>0</v>
      </c>
      <c r="F66" s="6">
        <v>-24234836.16</v>
      </c>
      <c r="G66" s="6">
        <v>643885163.84000003</v>
      </c>
      <c r="H66" s="6">
        <v>643885163.84000003</v>
      </c>
      <c r="I66" s="6">
        <v>0</v>
      </c>
      <c r="J66" s="6">
        <v>643885163.84000003</v>
      </c>
      <c r="K66" s="6">
        <v>16000000</v>
      </c>
      <c r="L66" s="6">
        <v>622749600</v>
      </c>
      <c r="M66" s="6">
        <v>0</v>
      </c>
      <c r="N66" s="6">
        <v>127150800</v>
      </c>
      <c r="O66" s="5">
        <v>0.2</v>
      </c>
    </row>
    <row r="67" spans="1:15" x14ac:dyDescent="0.25">
      <c r="A67" s="4" t="s">
        <v>842</v>
      </c>
      <c r="B67" s="4" t="s">
        <v>1045</v>
      </c>
      <c r="C67" s="7" t="s">
        <v>1044</v>
      </c>
      <c r="D67" s="7" t="s">
        <v>117</v>
      </c>
      <c r="E67" s="6">
        <v>0</v>
      </c>
      <c r="F67" s="6">
        <v>0</v>
      </c>
      <c r="G67" s="6">
        <v>58346435</v>
      </c>
      <c r="H67" s="6">
        <v>58346435</v>
      </c>
      <c r="I67" s="6">
        <v>0</v>
      </c>
      <c r="J67" s="6">
        <v>58346435</v>
      </c>
      <c r="K67" s="6">
        <v>0</v>
      </c>
      <c r="L67" s="6">
        <v>49017517</v>
      </c>
      <c r="M67" s="6">
        <v>0</v>
      </c>
      <c r="N67" s="6">
        <v>49017517</v>
      </c>
      <c r="O67" s="5">
        <v>1</v>
      </c>
    </row>
    <row r="68" spans="1:15" x14ac:dyDescent="0.25">
      <c r="A68" s="4" t="s">
        <v>842</v>
      </c>
      <c r="B68" s="4" t="s">
        <v>1043</v>
      </c>
      <c r="C68" s="7" t="s">
        <v>1042</v>
      </c>
      <c r="D68" s="7" t="s">
        <v>1041</v>
      </c>
      <c r="E68" s="6">
        <v>2649954197</v>
      </c>
      <c r="F68" s="6">
        <v>80701707.159999996</v>
      </c>
      <c r="G68" s="6">
        <v>-864838146.84000003</v>
      </c>
      <c r="H68" s="6">
        <v>1785116050.1600001</v>
      </c>
      <c r="I68" s="6">
        <v>0</v>
      </c>
      <c r="J68" s="6">
        <v>1785116050.1600001</v>
      </c>
      <c r="K68" s="6">
        <v>147322842</v>
      </c>
      <c r="L68" s="6">
        <v>1751373474.98</v>
      </c>
      <c r="M68" s="6">
        <v>173224232.16</v>
      </c>
      <c r="N68" s="6">
        <v>1608811590.95</v>
      </c>
      <c r="O68" s="5">
        <v>0.92</v>
      </c>
    </row>
    <row r="69" spans="1:15" x14ac:dyDescent="0.25">
      <c r="A69" s="4" t="s">
        <v>842</v>
      </c>
      <c r="B69" s="4" t="s">
        <v>1040</v>
      </c>
      <c r="C69" s="7" t="s">
        <v>1039</v>
      </c>
      <c r="D69" s="7" t="s">
        <v>850</v>
      </c>
      <c r="E69" s="6">
        <v>1105033463</v>
      </c>
      <c r="F69" s="6">
        <v>140425545</v>
      </c>
      <c r="G69" s="6">
        <v>393872526</v>
      </c>
      <c r="H69" s="6">
        <v>1498905989</v>
      </c>
      <c r="I69" s="6">
        <v>0</v>
      </c>
      <c r="J69" s="6">
        <v>1498905989</v>
      </c>
      <c r="K69" s="6">
        <v>147034815</v>
      </c>
      <c r="L69" s="6">
        <v>1497237909</v>
      </c>
      <c r="M69" s="6">
        <v>146779977</v>
      </c>
      <c r="N69" s="6">
        <v>1350575567</v>
      </c>
      <c r="O69" s="5">
        <v>0.9</v>
      </c>
    </row>
    <row r="70" spans="1:15" x14ac:dyDescent="0.25">
      <c r="A70" s="4" t="s">
        <v>842</v>
      </c>
      <c r="B70" s="4" t="s">
        <v>1038</v>
      </c>
      <c r="C70" s="7" t="s">
        <v>1037</v>
      </c>
      <c r="D70" s="7" t="s">
        <v>873</v>
      </c>
      <c r="E70" s="6">
        <v>465900281</v>
      </c>
      <c r="F70" s="6">
        <v>0</v>
      </c>
      <c r="G70" s="6">
        <v>-465900281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5">
        <v>0</v>
      </c>
    </row>
    <row r="71" spans="1:15" x14ac:dyDescent="0.25">
      <c r="A71" s="4" t="s">
        <v>842</v>
      </c>
      <c r="B71" s="4" t="s">
        <v>1036</v>
      </c>
      <c r="C71" s="7" t="s">
        <v>1035</v>
      </c>
      <c r="D71" s="7" t="s">
        <v>870</v>
      </c>
      <c r="E71" s="6">
        <v>798002013</v>
      </c>
      <c r="F71" s="6">
        <v>-85880066</v>
      </c>
      <c r="G71" s="6">
        <v>-747948180</v>
      </c>
      <c r="H71" s="6">
        <v>50053833</v>
      </c>
      <c r="I71" s="6">
        <v>0</v>
      </c>
      <c r="J71" s="6">
        <v>50053833</v>
      </c>
      <c r="K71" s="6">
        <v>0</v>
      </c>
      <c r="L71" s="6">
        <v>50053833</v>
      </c>
      <c r="M71" s="6">
        <v>0</v>
      </c>
      <c r="N71" s="6">
        <v>30867750.789999999</v>
      </c>
      <c r="O71" s="5">
        <v>0.62</v>
      </c>
    </row>
    <row r="72" spans="1:15" x14ac:dyDescent="0.25">
      <c r="A72" s="4" t="s">
        <v>842</v>
      </c>
      <c r="B72" s="4" t="s">
        <v>1034</v>
      </c>
      <c r="C72" s="7" t="s">
        <v>1033</v>
      </c>
      <c r="D72" s="7" t="s">
        <v>141</v>
      </c>
      <c r="E72" s="6">
        <v>183997796</v>
      </c>
      <c r="F72" s="6">
        <v>0</v>
      </c>
      <c r="G72" s="6">
        <v>-183997796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5">
        <v>0</v>
      </c>
    </row>
    <row r="73" spans="1:15" x14ac:dyDescent="0.25">
      <c r="A73" s="4" t="s">
        <v>842</v>
      </c>
      <c r="B73" s="4" t="s">
        <v>1032</v>
      </c>
      <c r="C73" s="7" t="s">
        <v>1031</v>
      </c>
      <c r="D73" s="7" t="s">
        <v>117</v>
      </c>
      <c r="E73" s="6">
        <v>97020644</v>
      </c>
      <c r="F73" s="6">
        <v>26156228.16</v>
      </c>
      <c r="G73" s="6">
        <v>139135584.16</v>
      </c>
      <c r="H73" s="6">
        <v>236156228.16</v>
      </c>
      <c r="I73" s="6">
        <v>0</v>
      </c>
      <c r="J73" s="6">
        <v>236156228.16</v>
      </c>
      <c r="K73" s="6">
        <v>288027</v>
      </c>
      <c r="L73" s="6">
        <v>204081732.97999999</v>
      </c>
      <c r="M73" s="6">
        <v>26444255.16</v>
      </c>
      <c r="N73" s="6">
        <v>227368273.16</v>
      </c>
      <c r="O73" s="5">
        <v>1.1100000000000001</v>
      </c>
    </row>
    <row r="74" spans="1:15" x14ac:dyDescent="0.25">
      <c r="A74" s="4" t="s">
        <v>842</v>
      </c>
      <c r="B74" s="4" t="s">
        <v>66</v>
      </c>
      <c r="C74" s="7" t="s">
        <v>1030</v>
      </c>
      <c r="D74" s="7" t="s">
        <v>381</v>
      </c>
      <c r="E74" s="6">
        <v>128427899245</v>
      </c>
      <c r="F74" s="6">
        <v>-56466871</v>
      </c>
      <c r="G74" s="6">
        <v>-6044950985</v>
      </c>
      <c r="H74" s="6">
        <v>122382948260</v>
      </c>
      <c r="I74" s="6">
        <v>0</v>
      </c>
      <c r="J74" s="6">
        <v>122382948260</v>
      </c>
      <c r="K74" s="6">
        <v>10580088496.76</v>
      </c>
      <c r="L74" s="6">
        <v>119324796487.27</v>
      </c>
      <c r="M74" s="6">
        <v>10303828759.66</v>
      </c>
      <c r="N74" s="6">
        <v>78858835423.460007</v>
      </c>
      <c r="O74" s="5">
        <v>0.66</v>
      </c>
    </row>
    <row r="75" spans="1:15" x14ac:dyDescent="0.25">
      <c r="A75" s="4" t="s">
        <v>842</v>
      </c>
      <c r="B75" s="4" t="s">
        <v>1029</v>
      </c>
      <c r="C75" s="7" t="s">
        <v>1028</v>
      </c>
      <c r="D75" s="7" t="s">
        <v>1027</v>
      </c>
      <c r="E75" s="6">
        <v>128427899245</v>
      </c>
      <c r="F75" s="6">
        <v>-56466871</v>
      </c>
      <c r="G75" s="6">
        <v>-6044950985</v>
      </c>
      <c r="H75" s="6">
        <v>122382948260</v>
      </c>
      <c r="I75" s="6">
        <v>0</v>
      </c>
      <c r="J75" s="6">
        <v>122382948260</v>
      </c>
      <c r="K75" s="6">
        <v>10580088496.76</v>
      </c>
      <c r="L75" s="6">
        <v>119324796487.27</v>
      </c>
      <c r="M75" s="6">
        <v>10303828759.66</v>
      </c>
      <c r="N75" s="6">
        <v>78858835423.460007</v>
      </c>
      <c r="O75" s="5">
        <v>0.66</v>
      </c>
    </row>
    <row r="76" spans="1:15" x14ac:dyDescent="0.25">
      <c r="A76" s="4" t="s">
        <v>842</v>
      </c>
      <c r="B76" s="4" t="s">
        <v>932</v>
      </c>
      <c r="C76" s="7" t="s">
        <v>1026</v>
      </c>
      <c r="D76" s="7" t="s">
        <v>1025</v>
      </c>
      <c r="E76" s="6">
        <v>19176742169</v>
      </c>
      <c r="F76" s="6">
        <v>645718369.5</v>
      </c>
      <c r="G76" s="6">
        <v>6080136122.5</v>
      </c>
      <c r="H76" s="6">
        <v>25256878291.5</v>
      </c>
      <c r="I76" s="6">
        <v>0</v>
      </c>
      <c r="J76" s="6">
        <v>25256878291.5</v>
      </c>
      <c r="K76" s="6">
        <v>2210595376.8400002</v>
      </c>
      <c r="L76" s="6">
        <v>25198348922.560001</v>
      </c>
      <c r="M76" s="6">
        <v>2228197691.25</v>
      </c>
      <c r="N76" s="6">
        <v>19521574253.5</v>
      </c>
      <c r="O76" s="5">
        <v>0.77</v>
      </c>
    </row>
    <row r="77" spans="1:15" x14ac:dyDescent="0.25">
      <c r="A77" s="4" t="s">
        <v>842</v>
      </c>
      <c r="B77" s="4" t="s">
        <v>919</v>
      </c>
      <c r="C77" s="7" t="s">
        <v>1024</v>
      </c>
      <c r="D77" s="7" t="s">
        <v>850</v>
      </c>
      <c r="E77" s="6">
        <v>6928748427</v>
      </c>
      <c r="F77" s="6">
        <v>1020279208.16</v>
      </c>
      <c r="G77" s="6">
        <v>9049421623.1599998</v>
      </c>
      <c r="H77" s="6">
        <v>15978170050.16</v>
      </c>
      <c r="I77" s="6">
        <v>0</v>
      </c>
      <c r="J77" s="6">
        <v>15978170050.16</v>
      </c>
      <c r="K77" s="6">
        <v>1440503559</v>
      </c>
      <c r="L77" s="6">
        <v>15976768239</v>
      </c>
      <c r="M77" s="6">
        <v>1447861745</v>
      </c>
      <c r="N77" s="6">
        <v>14757126560.530001</v>
      </c>
      <c r="O77" s="5">
        <v>0.92</v>
      </c>
    </row>
    <row r="78" spans="1:15" x14ac:dyDescent="0.25">
      <c r="A78" s="4" t="s">
        <v>842</v>
      </c>
      <c r="B78" s="4" t="s">
        <v>906</v>
      </c>
      <c r="C78" s="7" t="s">
        <v>1023</v>
      </c>
      <c r="D78" s="7" t="s">
        <v>873</v>
      </c>
      <c r="E78" s="6">
        <v>2903458712</v>
      </c>
      <c r="F78" s="6">
        <v>-2490068.13</v>
      </c>
      <c r="G78" s="6">
        <v>-704325362.13</v>
      </c>
      <c r="H78" s="6">
        <v>2199133349.8699999</v>
      </c>
      <c r="I78" s="6">
        <v>0</v>
      </c>
      <c r="J78" s="6">
        <v>2199133349.8699999</v>
      </c>
      <c r="K78" s="6">
        <v>0</v>
      </c>
      <c r="L78" s="6">
        <v>2199133349.8699999</v>
      </c>
      <c r="M78" s="6">
        <v>214169129.13</v>
      </c>
      <c r="N78" s="6">
        <v>1130706344.28</v>
      </c>
      <c r="O78" s="5">
        <v>0.51</v>
      </c>
    </row>
    <row r="79" spans="1:15" x14ac:dyDescent="0.25">
      <c r="A79" s="4" t="s">
        <v>842</v>
      </c>
      <c r="B79" s="4" t="s">
        <v>893</v>
      </c>
      <c r="C79" s="7" t="s">
        <v>1022</v>
      </c>
      <c r="D79" s="7" t="s">
        <v>870</v>
      </c>
      <c r="E79" s="6">
        <v>4973094012</v>
      </c>
      <c r="F79" s="6">
        <v>-430791751.86000001</v>
      </c>
      <c r="G79" s="6">
        <v>-251885763.86000001</v>
      </c>
      <c r="H79" s="6">
        <v>4721208248.1400003</v>
      </c>
      <c r="I79" s="6">
        <v>0</v>
      </c>
      <c r="J79" s="6">
        <v>4721208248.1400003</v>
      </c>
      <c r="K79" s="6">
        <v>646713900</v>
      </c>
      <c r="L79" s="6">
        <v>4679968988.04</v>
      </c>
      <c r="M79" s="6">
        <v>417643626</v>
      </c>
      <c r="N79" s="6">
        <v>1895215340.76</v>
      </c>
      <c r="O79" s="5">
        <v>0.4</v>
      </c>
    </row>
    <row r="80" spans="1:15" x14ac:dyDescent="0.25">
      <c r="A80" s="4" t="s">
        <v>842</v>
      </c>
      <c r="B80" s="4" t="s">
        <v>880</v>
      </c>
      <c r="C80" s="7" t="s">
        <v>1021</v>
      </c>
      <c r="D80" s="7" t="s">
        <v>141</v>
      </c>
      <c r="E80" s="6">
        <v>1146661694</v>
      </c>
      <c r="F80" s="6">
        <v>-46500493</v>
      </c>
      <c r="G80" s="6">
        <v>-368295849</v>
      </c>
      <c r="H80" s="6">
        <v>778365845</v>
      </c>
      <c r="I80" s="6">
        <v>0</v>
      </c>
      <c r="J80" s="6">
        <v>778365845</v>
      </c>
      <c r="K80" s="6">
        <v>6750000</v>
      </c>
      <c r="L80" s="6">
        <v>778365845</v>
      </c>
      <c r="M80" s="6">
        <v>24678820</v>
      </c>
      <c r="N80" s="6">
        <v>474992289.98000002</v>
      </c>
      <c r="O80" s="5">
        <v>0.61</v>
      </c>
    </row>
    <row r="81" spans="1:15" x14ac:dyDescent="0.25">
      <c r="A81" s="4" t="s">
        <v>842</v>
      </c>
      <c r="B81" s="4" t="s">
        <v>862</v>
      </c>
      <c r="C81" s="7" t="s">
        <v>1020</v>
      </c>
      <c r="D81" s="7" t="s">
        <v>117</v>
      </c>
      <c r="E81" s="6">
        <v>604626023</v>
      </c>
      <c r="F81" s="6">
        <v>107749942</v>
      </c>
      <c r="G81" s="6">
        <v>677749942</v>
      </c>
      <c r="H81" s="6">
        <v>1282375965</v>
      </c>
      <c r="I81" s="6">
        <v>0</v>
      </c>
      <c r="J81" s="6">
        <v>1282375965</v>
      </c>
      <c r="K81" s="6">
        <v>116627917.84</v>
      </c>
      <c r="L81" s="6">
        <v>1266487667.3199999</v>
      </c>
      <c r="M81" s="6">
        <v>123844371.12</v>
      </c>
      <c r="N81" s="6">
        <v>1176533717.95</v>
      </c>
      <c r="O81" s="5">
        <v>0.93</v>
      </c>
    </row>
    <row r="82" spans="1:15" x14ac:dyDescent="0.25">
      <c r="A82" s="4" t="s">
        <v>842</v>
      </c>
      <c r="B82" s="4" t="s">
        <v>855</v>
      </c>
      <c r="C82" s="7" t="s">
        <v>1019</v>
      </c>
      <c r="D82" s="7" t="s">
        <v>863</v>
      </c>
      <c r="E82" s="6">
        <v>2620153301</v>
      </c>
      <c r="F82" s="6">
        <v>-2528467.67</v>
      </c>
      <c r="G82" s="6">
        <v>-2322528467.6700001</v>
      </c>
      <c r="H82" s="6">
        <v>297624833.32999998</v>
      </c>
      <c r="I82" s="6">
        <v>0</v>
      </c>
      <c r="J82" s="6">
        <v>297624833.32999998</v>
      </c>
      <c r="K82" s="6">
        <v>0</v>
      </c>
      <c r="L82" s="6">
        <v>297624833.32999998</v>
      </c>
      <c r="M82" s="6">
        <v>0</v>
      </c>
      <c r="N82" s="6">
        <v>87000000</v>
      </c>
      <c r="O82" s="5">
        <v>0.28999999999999998</v>
      </c>
    </row>
    <row r="83" spans="1:15" x14ac:dyDescent="0.25">
      <c r="A83" s="4" t="s">
        <v>842</v>
      </c>
      <c r="B83" s="4" t="s">
        <v>1018</v>
      </c>
      <c r="C83" s="7" t="s">
        <v>1017</v>
      </c>
      <c r="D83" s="7" t="s">
        <v>1016</v>
      </c>
      <c r="E83" s="6">
        <v>62848129687</v>
      </c>
      <c r="F83" s="6">
        <v>2969838428.5999999</v>
      </c>
      <c r="G83" s="6">
        <v>-1534372859.4000001</v>
      </c>
      <c r="H83" s="6">
        <v>61313756827.599998</v>
      </c>
      <c r="I83" s="6">
        <v>0</v>
      </c>
      <c r="J83" s="6">
        <v>61313756827.599998</v>
      </c>
      <c r="K83" s="6">
        <v>4915371684.3199997</v>
      </c>
      <c r="L83" s="6">
        <v>60790199297.139999</v>
      </c>
      <c r="M83" s="6">
        <v>4875602492.8900003</v>
      </c>
      <c r="N83" s="6">
        <v>43712984152.400002</v>
      </c>
      <c r="O83" s="5">
        <v>0.72</v>
      </c>
    </row>
    <row r="84" spans="1:15" x14ac:dyDescent="0.25">
      <c r="A84" s="4" t="s">
        <v>842</v>
      </c>
      <c r="B84" s="4" t="s">
        <v>1015</v>
      </c>
      <c r="C84" s="7" t="s">
        <v>1014</v>
      </c>
      <c r="D84" s="7" t="s">
        <v>850</v>
      </c>
      <c r="E84" s="6">
        <v>22619013105</v>
      </c>
      <c r="F84" s="6">
        <v>2649232050.77</v>
      </c>
      <c r="G84" s="6">
        <v>6443232050.7700005</v>
      </c>
      <c r="H84" s="6">
        <v>29062245155.77</v>
      </c>
      <c r="I84" s="6">
        <v>0</v>
      </c>
      <c r="J84" s="6">
        <v>29062245155.77</v>
      </c>
      <c r="K84" s="6">
        <v>2775624758</v>
      </c>
      <c r="L84" s="6">
        <v>29045340381.5</v>
      </c>
      <c r="M84" s="6">
        <v>2853704814</v>
      </c>
      <c r="N84" s="6">
        <v>27220471421.869999</v>
      </c>
      <c r="O84" s="5">
        <v>0.94</v>
      </c>
    </row>
    <row r="85" spans="1:15" x14ac:dyDescent="0.25">
      <c r="A85" s="4" t="s">
        <v>842</v>
      </c>
      <c r="B85" s="4" t="s">
        <v>1013</v>
      </c>
      <c r="C85" s="7" t="s">
        <v>1012</v>
      </c>
      <c r="D85" s="7" t="s">
        <v>873</v>
      </c>
      <c r="E85" s="6">
        <v>9536547902</v>
      </c>
      <c r="F85" s="6">
        <v>-369596.72</v>
      </c>
      <c r="G85" s="6">
        <v>147630403.28</v>
      </c>
      <c r="H85" s="6">
        <v>9684178305.2800007</v>
      </c>
      <c r="I85" s="6">
        <v>0</v>
      </c>
      <c r="J85" s="6">
        <v>9684178305.2800007</v>
      </c>
      <c r="K85" s="6">
        <v>0</v>
      </c>
      <c r="L85" s="6">
        <v>9684178305.2800007</v>
      </c>
      <c r="M85" s="6">
        <v>848212859.50999999</v>
      </c>
      <c r="N85" s="6">
        <v>4932578936.75</v>
      </c>
      <c r="O85" s="5">
        <v>0.51</v>
      </c>
    </row>
    <row r="86" spans="1:15" x14ac:dyDescent="0.25">
      <c r="A86" s="4" t="s">
        <v>842</v>
      </c>
      <c r="B86" s="4" t="s">
        <v>1011</v>
      </c>
      <c r="C86" s="7" t="s">
        <v>1010</v>
      </c>
      <c r="D86" s="7" t="s">
        <v>870</v>
      </c>
      <c r="E86" s="6">
        <v>16334363242</v>
      </c>
      <c r="F86" s="6">
        <v>74052118.239999995</v>
      </c>
      <c r="G86" s="6">
        <v>-3164410544.7600002</v>
      </c>
      <c r="H86" s="6">
        <v>13169952697.24</v>
      </c>
      <c r="I86" s="6">
        <v>0</v>
      </c>
      <c r="J86" s="6">
        <v>13169952697.24</v>
      </c>
      <c r="K86" s="6">
        <v>1536365000</v>
      </c>
      <c r="L86" s="6">
        <v>12852444720.040001</v>
      </c>
      <c r="M86" s="6">
        <v>522418718.19999999</v>
      </c>
      <c r="N86" s="6">
        <v>6457194474.1700001</v>
      </c>
      <c r="O86" s="5">
        <v>0.5</v>
      </c>
    </row>
    <row r="87" spans="1:15" x14ac:dyDescent="0.25">
      <c r="A87" s="4" t="s">
        <v>842</v>
      </c>
      <c r="B87" s="4" t="s">
        <v>1009</v>
      </c>
      <c r="C87" s="7" t="s">
        <v>1008</v>
      </c>
      <c r="D87" s="7" t="s">
        <v>141</v>
      </c>
      <c r="E87" s="6">
        <v>3766264740</v>
      </c>
      <c r="F87" s="6">
        <v>-12000000</v>
      </c>
      <c r="G87" s="6">
        <v>1463000000</v>
      </c>
      <c r="H87" s="6">
        <v>5229264740</v>
      </c>
      <c r="I87" s="6">
        <v>0</v>
      </c>
      <c r="J87" s="6">
        <v>5229264740</v>
      </c>
      <c r="K87" s="6">
        <v>265390000</v>
      </c>
      <c r="L87" s="6">
        <v>5053262024</v>
      </c>
      <c r="M87" s="6">
        <v>284765586</v>
      </c>
      <c r="N87" s="6">
        <v>1385296743.5599999</v>
      </c>
      <c r="O87" s="5">
        <v>0.27</v>
      </c>
    </row>
    <row r="88" spans="1:15" x14ac:dyDescent="0.25">
      <c r="A88" s="4" t="s">
        <v>842</v>
      </c>
      <c r="B88" s="4" t="s">
        <v>1007</v>
      </c>
      <c r="C88" s="7" t="s">
        <v>1006</v>
      </c>
      <c r="D88" s="7" t="s">
        <v>117</v>
      </c>
      <c r="E88" s="6">
        <v>1985922860</v>
      </c>
      <c r="F88" s="6">
        <v>338818235.98000002</v>
      </c>
      <c r="G88" s="6">
        <v>1993866235.98</v>
      </c>
      <c r="H88" s="6">
        <v>3979789095.98</v>
      </c>
      <c r="I88" s="6">
        <v>0</v>
      </c>
      <c r="J88" s="6">
        <v>3979789095.98</v>
      </c>
      <c r="K88" s="6">
        <v>337991926.31999999</v>
      </c>
      <c r="L88" s="6">
        <v>3966647032.9899998</v>
      </c>
      <c r="M88" s="6">
        <v>366500515.18000001</v>
      </c>
      <c r="N88" s="6">
        <v>3717442576.0500002</v>
      </c>
      <c r="O88" s="5">
        <v>0.94</v>
      </c>
    </row>
    <row r="89" spans="1:15" x14ac:dyDescent="0.25">
      <c r="A89" s="4" t="s">
        <v>842</v>
      </c>
      <c r="B89" s="4" t="s">
        <v>1005</v>
      </c>
      <c r="C89" s="7" t="s">
        <v>1004</v>
      </c>
      <c r="D89" s="7" t="s">
        <v>863</v>
      </c>
      <c r="E89" s="6">
        <v>8606017838</v>
      </c>
      <c r="F89" s="6">
        <v>-79894379.670000002</v>
      </c>
      <c r="G89" s="6">
        <v>-8417691004.6700001</v>
      </c>
      <c r="H89" s="6">
        <v>188326833.33000001</v>
      </c>
      <c r="I89" s="6">
        <v>0</v>
      </c>
      <c r="J89" s="6">
        <v>188326833.33000001</v>
      </c>
      <c r="K89" s="6">
        <v>0</v>
      </c>
      <c r="L89" s="6">
        <v>188326833.33000001</v>
      </c>
      <c r="M89" s="6">
        <v>0</v>
      </c>
      <c r="N89" s="6">
        <v>0</v>
      </c>
      <c r="O89" s="5">
        <v>0</v>
      </c>
    </row>
    <row r="90" spans="1:15" x14ac:dyDescent="0.25">
      <c r="A90" s="4" t="s">
        <v>842</v>
      </c>
      <c r="B90" s="4" t="s">
        <v>1003</v>
      </c>
      <c r="C90" s="7" t="s">
        <v>1002</v>
      </c>
      <c r="D90" s="7" t="s">
        <v>1001</v>
      </c>
      <c r="E90" s="6">
        <v>9119236582</v>
      </c>
      <c r="F90" s="6">
        <v>-771211330.44000006</v>
      </c>
      <c r="G90" s="6">
        <v>-6163549804.4799995</v>
      </c>
      <c r="H90" s="6">
        <v>2955686777.52</v>
      </c>
      <c r="I90" s="6">
        <v>0</v>
      </c>
      <c r="J90" s="6">
        <v>2955686777.52</v>
      </c>
      <c r="K90" s="6">
        <v>77803110.230000004</v>
      </c>
      <c r="L90" s="6">
        <v>2911605278.98</v>
      </c>
      <c r="M90" s="6">
        <v>136725239.53</v>
      </c>
      <c r="N90" s="6">
        <v>1635553155.3900001</v>
      </c>
      <c r="O90" s="5">
        <v>0.56000000000000005</v>
      </c>
    </row>
    <row r="91" spans="1:15" x14ac:dyDescent="0.25">
      <c r="A91" s="4" t="s">
        <v>842</v>
      </c>
      <c r="B91" s="4" t="s">
        <v>1000</v>
      </c>
      <c r="C91" s="7" t="s">
        <v>999</v>
      </c>
      <c r="D91" s="7" t="s">
        <v>850</v>
      </c>
      <c r="E91" s="6">
        <v>3282009071</v>
      </c>
      <c r="F91" s="6">
        <v>-1333504</v>
      </c>
      <c r="G91" s="6">
        <v>-2670333504</v>
      </c>
      <c r="H91" s="6">
        <v>611675567</v>
      </c>
      <c r="I91" s="6">
        <v>0</v>
      </c>
      <c r="J91" s="6">
        <v>611675567</v>
      </c>
      <c r="K91" s="6">
        <v>10967725</v>
      </c>
      <c r="L91" s="6">
        <v>602716319</v>
      </c>
      <c r="M91" s="6">
        <v>3821037</v>
      </c>
      <c r="N91" s="6">
        <v>215757620.59999999</v>
      </c>
      <c r="O91" s="5">
        <v>0.36</v>
      </c>
    </row>
    <row r="92" spans="1:15" x14ac:dyDescent="0.25">
      <c r="A92" s="4" t="s">
        <v>842</v>
      </c>
      <c r="B92" s="4" t="s">
        <v>998</v>
      </c>
      <c r="C92" s="7" t="s">
        <v>997</v>
      </c>
      <c r="D92" s="7" t="s">
        <v>873</v>
      </c>
      <c r="E92" s="6">
        <v>1383748998</v>
      </c>
      <c r="F92" s="6">
        <v>0</v>
      </c>
      <c r="G92" s="6">
        <v>-609000000</v>
      </c>
      <c r="H92" s="6">
        <v>774748998</v>
      </c>
      <c r="I92" s="6">
        <v>0</v>
      </c>
      <c r="J92" s="6">
        <v>774748998</v>
      </c>
      <c r="K92" s="6">
        <v>0</v>
      </c>
      <c r="L92" s="6">
        <v>771042664.65999997</v>
      </c>
      <c r="M92" s="6">
        <v>68307530.870000005</v>
      </c>
      <c r="N92" s="6">
        <v>406384781.42000002</v>
      </c>
      <c r="O92" s="5">
        <v>0.53</v>
      </c>
    </row>
    <row r="93" spans="1:15" x14ac:dyDescent="0.25">
      <c r="A93" s="4" t="s">
        <v>842</v>
      </c>
      <c r="B93" s="4" t="s">
        <v>996</v>
      </c>
      <c r="C93" s="7" t="s">
        <v>995</v>
      </c>
      <c r="D93" s="7" t="s">
        <v>870</v>
      </c>
      <c r="E93" s="6">
        <v>2370109080</v>
      </c>
      <c r="F93" s="6">
        <v>-57520267.5</v>
      </c>
      <c r="G93" s="6">
        <v>-1890371279.21</v>
      </c>
      <c r="H93" s="6">
        <v>479737800.79000002</v>
      </c>
      <c r="I93" s="6">
        <v>0</v>
      </c>
      <c r="J93" s="6">
        <v>479737800.79000002</v>
      </c>
      <c r="K93" s="6">
        <v>16500000</v>
      </c>
      <c r="L93" s="6">
        <v>451282885.60000002</v>
      </c>
      <c r="M93" s="6">
        <v>3709216</v>
      </c>
      <c r="N93" s="6">
        <v>239042748</v>
      </c>
      <c r="O93" s="5">
        <v>0.53</v>
      </c>
    </row>
    <row r="94" spans="1:15" x14ac:dyDescent="0.25">
      <c r="A94" s="4" t="s">
        <v>842</v>
      </c>
      <c r="B94" s="4" t="s">
        <v>994</v>
      </c>
      <c r="C94" s="7" t="s">
        <v>993</v>
      </c>
      <c r="D94" s="7" t="s">
        <v>141</v>
      </c>
      <c r="E94" s="6">
        <v>546483394</v>
      </c>
      <c r="F94" s="6">
        <v>-10788377</v>
      </c>
      <c r="G94" s="6">
        <v>-130288377</v>
      </c>
      <c r="H94" s="6">
        <v>416195017</v>
      </c>
      <c r="I94" s="6">
        <v>0</v>
      </c>
      <c r="J94" s="6">
        <v>416195017</v>
      </c>
      <c r="K94" s="6">
        <v>0</v>
      </c>
      <c r="L94" s="6">
        <v>416195017</v>
      </c>
      <c r="M94" s="6">
        <v>9623502</v>
      </c>
      <c r="N94" s="6">
        <v>212505120.71000001</v>
      </c>
      <c r="O94" s="5">
        <v>0.51</v>
      </c>
    </row>
    <row r="95" spans="1:15" x14ac:dyDescent="0.25">
      <c r="A95" s="4" t="s">
        <v>842</v>
      </c>
      <c r="B95" s="4" t="s">
        <v>992</v>
      </c>
      <c r="C95" s="7" t="s">
        <v>991</v>
      </c>
      <c r="D95" s="7" t="s">
        <v>117</v>
      </c>
      <c r="E95" s="6">
        <v>288156553</v>
      </c>
      <c r="F95" s="6">
        <v>38628920.060000002</v>
      </c>
      <c r="G95" s="6">
        <v>347628920.06</v>
      </c>
      <c r="H95" s="6">
        <v>635785473.05999994</v>
      </c>
      <c r="I95" s="6">
        <v>0</v>
      </c>
      <c r="J95" s="6">
        <v>635785473.05999994</v>
      </c>
      <c r="K95" s="6">
        <v>50335385.229999997</v>
      </c>
      <c r="L95" s="6">
        <v>632824471.38</v>
      </c>
      <c r="M95" s="6">
        <v>51263953.659999996</v>
      </c>
      <c r="N95" s="6">
        <v>524943796.66000003</v>
      </c>
      <c r="O95" s="5">
        <v>0.83</v>
      </c>
    </row>
    <row r="96" spans="1:15" x14ac:dyDescent="0.25">
      <c r="A96" s="4" t="s">
        <v>842</v>
      </c>
      <c r="B96" s="4" t="s">
        <v>990</v>
      </c>
      <c r="C96" s="7" t="s">
        <v>989</v>
      </c>
      <c r="D96" s="7" t="s">
        <v>863</v>
      </c>
      <c r="E96" s="6">
        <v>1248729486</v>
      </c>
      <c r="F96" s="6">
        <v>-740198102</v>
      </c>
      <c r="G96" s="6">
        <v>-1211185564.3299999</v>
      </c>
      <c r="H96" s="6">
        <v>37543921.670000002</v>
      </c>
      <c r="I96" s="6">
        <v>0</v>
      </c>
      <c r="J96" s="6">
        <v>37543921.670000002</v>
      </c>
      <c r="K96" s="6">
        <v>0</v>
      </c>
      <c r="L96" s="6">
        <v>37543921.340000004</v>
      </c>
      <c r="M96" s="6">
        <v>0</v>
      </c>
      <c r="N96" s="6">
        <v>36919088</v>
      </c>
      <c r="O96" s="5">
        <v>0.98</v>
      </c>
    </row>
    <row r="97" spans="1:15" x14ac:dyDescent="0.25">
      <c r="A97" s="4" t="s">
        <v>842</v>
      </c>
      <c r="B97" s="4" t="s">
        <v>988</v>
      </c>
      <c r="C97" s="7" t="s">
        <v>987</v>
      </c>
      <c r="D97" s="7" t="s">
        <v>986</v>
      </c>
      <c r="E97" s="6">
        <v>7717660586</v>
      </c>
      <c r="F97" s="6">
        <v>18454188.530000001</v>
      </c>
      <c r="G97" s="6">
        <v>1841022996.5699999</v>
      </c>
      <c r="H97" s="6">
        <v>9558683582.5699997</v>
      </c>
      <c r="I97" s="6">
        <v>0</v>
      </c>
      <c r="J97" s="6">
        <v>9558683582.5699997</v>
      </c>
      <c r="K97" s="6">
        <v>0</v>
      </c>
      <c r="L97" s="6">
        <v>9524346764.7399998</v>
      </c>
      <c r="M97" s="6">
        <v>838426002.45000005</v>
      </c>
      <c r="N97" s="6">
        <v>3570738267.4299998</v>
      </c>
      <c r="O97" s="5">
        <v>0.37</v>
      </c>
    </row>
    <row r="98" spans="1:15" x14ac:dyDescent="0.25">
      <c r="A98" s="4" t="s">
        <v>842</v>
      </c>
      <c r="B98" s="4" t="s">
        <v>985</v>
      </c>
      <c r="C98" s="7" t="s">
        <v>984</v>
      </c>
      <c r="D98" s="7" t="s">
        <v>870</v>
      </c>
      <c r="E98" s="6">
        <v>6660853884</v>
      </c>
      <c r="F98" s="6">
        <v>18454188.530000001</v>
      </c>
      <c r="G98" s="6">
        <v>2897829698.5700002</v>
      </c>
      <c r="H98" s="6">
        <v>9558683582.5699997</v>
      </c>
      <c r="I98" s="6">
        <v>0</v>
      </c>
      <c r="J98" s="6">
        <v>9558683582.5699997</v>
      </c>
      <c r="K98" s="6">
        <v>0</v>
      </c>
      <c r="L98" s="6">
        <v>9524346764.7399998</v>
      </c>
      <c r="M98" s="6">
        <v>838426002.45000005</v>
      </c>
      <c r="N98" s="6">
        <v>3570738267.4299998</v>
      </c>
      <c r="O98" s="5">
        <v>0.37</v>
      </c>
    </row>
    <row r="99" spans="1:15" x14ac:dyDescent="0.25">
      <c r="A99" s="4" t="s">
        <v>842</v>
      </c>
      <c r="B99" s="4" t="s">
        <v>983</v>
      </c>
      <c r="C99" s="7" t="s">
        <v>982</v>
      </c>
      <c r="D99" s="7" t="s">
        <v>863</v>
      </c>
      <c r="E99" s="6">
        <v>1056806702</v>
      </c>
      <c r="F99" s="6">
        <v>0</v>
      </c>
      <c r="G99" s="6">
        <v>-1056806702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5">
        <v>0</v>
      </c>
    </row>
    <row r="100" spans="1:15" x14ac:dyDescent="0.25">
      <c r="A100" s="4" t="s">
        <v>842</v>
      </c>
      <c r="B100" s="4" t="s">
        <v>981</v>
      </c>
      <c r="C100" s="7" t="s">
        <v>980</v>
      </c>
      <c r="D100" s="7" t="s">
        <v>979</v>
      </c>
      <c r="E100" s="6">
        <v>3419853308</v>
      </c>
      <c r="F100" s="6">
        <v>-13556837.82</v>
      </c>
      <c r="G100" s="6">
        <v>-687551169.82000005</v>
      </c>
      <c r="H100" s="6">
        <v>2732302138.1799998</v>
      </c>
      <c r="I100" s="6">
        <v>0</v>
      </c>
      <c r="J100" s="6">
        <v>2732302138.1799998</v>
      </c>
      <c r="K100" s="6">
        <v>0</v>
      </c>
      <c r="L100" s="6">
        <v>2719425831.4899998</v>
      </c>
      <c r="M100" s="6">
        <v>257020701.31999999</v>
      </c>
      <c r="N100" s="6">
        <v>915475773.64999998</v>
      </c>
      <c r="O100" s="5">
        <v>0.34</v>
      </c>
    </row>
    <row r="101" spans="1:15" x14ac:dyDescent="0.25">
      <c r="A101" s="4" t="s">
        <v>842</v>
      </c>
      <c r="B101" s="4" t="s">
        <v>978</v>
      </c>
      <c r="C101" s="7" t="s">
        <v>977</v>
      </c>
      <c r="D101" s="7" t="s">
        <v>870</v>
      </c>
      <c r="E101" s="6">
        <v>2951560636</v>
      </c>
      <c r="F101" s="6">
        <v>-13556837.82</v>
      </c>
      <c r="G101" s="6">
        <v>-219258497.81999999</v>
      </c>
      <c r="H101" s="6">
        <v>2732302138.1799998</v>
      </c>
      <c r="I101" s="6">
        <v>0</v>
      </c>
      <c r="J101" s="6">
        <v>2732302138.1799998</v>
      </c>
      <c r="K101" s="6">
        <v>0</v>
      </c>
      <c r="L101" s="6">
        <v>2719425831.4899998</v>
      </c>
      <c r="M101" s="6">
        <v>257020701.31999999</v>
      </c>
      <c r="N101" s="6">
        <v>915475773.64999998</v>
      </c>
      <c r="O101" s="5">
        <v>0.34</v>
      </c>
    </row>
    <row r="102" spans="1:15" x14ac:dyDescent="0.25">
      <c r="A102" s="4" t="s">
        <v>842</v>
      </c>
      <c r="B102" s="4" t="s">
        <v>976</v>
      </c>
      <c r="C102" s="7" t="s">
        <v>975</v>
      </c>
      <c r="D102" s="7" t="s">
        <v>863</v>
      </c>
      <c r="E102" s="6">
        <v>468292672</v>
      </c>
      <c r="F102" s="6">
        <v>0</v>
      </c>
      <c r="G102" s="6">
        <v>-468292672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5">
        <v>0</v>
      </c>
    </row>
    <row r="103" spans="1:15" x14ac:dyDescent="0.25">
      <c r="A103" s="4" t="s">
        <v>842</v>
      </c>
      <c r="B103" s="4" t="s">
        <v>974</v>
      </c>
      <c r="C103" s="7" t="s">
        <v>973</v>
      </c>
      <c r="D103" s="7" t="s">
        <v>972</v>
      </c>
      <c r="E103" s="6">
        <v>896822138</v>
      </c>
      <c r="F103" s="6">
        <v>-261605750.05000001</v>
      </c>
      <c r="G103" s="6">
        <v>-426605750.05000001</v>
      </c>
      <c r="H103" s="6">
        <v>470216387.94999999</v>
      </c>
      <c r="I103" s="6">
        <v>0</v>
      </c>
      <c r="J103" s="6">
        <v>470216387.94999999</v>
      </c>
      <c r="K103" s="6">
        <v>1333504</v>
      </c>
      <c r="L103" s="6">
        <v>430216387.94999999</v>
      </c>
      <c r="M103" s="6">
        <v>46279546</v>
      </c>
      <c r="N103" s="6">
        <v>386557647.87</v>
      </c>
      <c r="O103" s="5">
        <v>0.9</v>
      </c>
    </row>
    <row r="104" spans="1:15" x14ac:dyDescent="0.25">
      <c r="A104" s="4" t="s">
        <v>842</v>
      </c>
      <c r="B104" s="4" t="s">
        <v>971</v>
      </c>
      <c r="C104" s="7" t="s">
        <v>970</v>
      </c>
      <c r="D104" s="7" t="s">
        <v>850</v>
      </c>
      <c r="E104" s="6">
        <v>373975699</v>
      </c>
      <c r="F104" s="6">
        <v>-181725699</v>
      </c>
      <c r="G104" s="6">
        <v>-373975699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5">
        <v>0</v>
      </c>
    </row>
    <row r="105" spans="1:15" x14ac:dyDescent="0.25">
      <c r="A105" s="4" t="s">
        <v>842</v>
      </c>
      <c r="B105" s="4" t="s">
        <v>969</v>
      </c>
      <c r="C105" s="7" t="s">
        <v>968</v>
      </c>
      <c r="D105" s="7" t="s">
        <v>873</v>
      </c>
      <c r="E105" s="6">
        <v>157674305</v>
      </c>
      <c r="F105" s="6">
        <v>-20599505</v>
      </c>
      <c r="G105" s="6">
        <v>-70599505</v>
      </c>
      <c r="H105" s="6">
        <v>87074800</v>
      </c>
      <c r="I105" s="6">
        <v>0</v>
      </c>
      <c r="J105" s="6">
        <v>87074800</v>
      </c>
      <c r="K105" s="6">
        <v>0</v>
      </c>
      <c r="L105" s="6">
        <v>87074800</v>
      </c>
      <c r="M105" s="6">
        <v>0</v>
      </c>
      <c r="N105" s="6">
        <v>87074800</v>
      </c>
      <c r="O105" s="5">
        <v>1</v>
      </c>
    </row>
    <row r="106" spans="1:15" x14ac:dyDescent="0.25">
      <c r="A106" s="4" t="s">
        <v>842</v>
      </c>
      <c r="B106" s="4" t="s">
        <v>967</v>
      </c>
      <c r="C106" s="7" t="s">
        <v>966</v>
      </c>
      <c r="D106" s="7" t="s">
        <v>870</v>
      </c>
      <c r="E106" s="6">
        <v>270067261</v>
      </c>
      <c r="F106" s="6">
        <v>-31991309</v>
      </c>
      <c r="G106" s="6">
        <v>71008691</v>
      </c>
      <c r="H106" s="6">
        <v>341075952</v>
      </c>
      <c r="I106" s="6">
        <v>0</v>
      </c>
      <c r="J106" s="6">
        <v>341075952</v>
      </c>
      <c r="K106" s="6">
        <v>0</v>
      </c>
      <c r="L106" s="6">
        <v>321075952</v>
      </c>
      <c r="M106" s="6">
        <v>44611962</v>
      </c>
      <c r="N106" s="6">
        <v>287422962</v>
      </c>
      <c r="O106" s="5">
        <v>0.9</v>
      </c>
    </row>
    <row r="107" spans="1:15" x14ac:dyDescent="0.25">
      <c r="A107" s="4" t="s">
        <v>842</v>
      </c>
      <c r="B107" s="4" t="s">
        <v>965</v>
      </c>
      <c r="C107" s="7" t="s">
        <v>964</v>
      </c>
      <c r="D107" s="7" t="s">
        <v>141</v>
      </c>
      <c r="E107" s="6">
        <v>62270245</v>
      </c>
      <c r="F107" s="6">
        <v>-4599545</v>
      </c>
      <c r="G107" s="6">
        <v>-57599545</v>
      </c>
      <c r="H107" s="6">
        <v>4670700</v>
      </c>
      <c r="I107" s="6">
        <v>0</v>
      </c>
      <c r="J107" s="6">
        <v>4670700</v>
      </c>
      <c r="K107" s="6">
        <v>0</v>
      </c>
      <c r="L107" s="6">
        <v>4670700</v>
      </c>
      <c r="M107" s="6">
        <v>0</v>
      </c>
      <c r="N107" s="6">
        <v>2833250.43</v>
      </c>
      <c r="O107" s="5">
        <v>0.61</v>
      </c>
    </row>
    <row r="108" spans="1:15" x14ac:dyDescent="0.25">
      <c r="A108" s="4" t="s">
        <v>842</v>
      </c>
      <c r="B108" s="4" t="s">
        <v>963</v>
      </c>
      <c r="C108" s="7" t="s">
        <v>962</v>
      </c>
      <c r="D108" s="7" t="s">
        <v>117</v>
      </c>
      <c r="E108" s="6">
        <v>32834628</v>
      </c>
      <c r="F108" s="6">
        <v>-22689692.050000001</v>
      </c>
      <c r="G108" s="6">
        <v>-22689692.050000001</v>
      </c>
      <c r="H108" s="6">
        <v>10144935.949999999</v>
      </c>
      <c r="I108" s="6">
        <v>0</v>
      </c>
      <c r="J108" s="6">
        <v>10144935.949999999</v>
      </c>
      <c r="K108" s="6">
        <v>1333504</v>
      </c>
      <c r="L108" s="6">
        <v>10144935.949999999</v>
      </c>
      <c r="M108" s="6">
        <v>1667584</v>
      </c>
      <c r="N108" s="6">
        <v>9226635.4399999995</v>
      </c>
      <c r="O108" s="5">
        <v>0.91</v>
      </c>
    </row>
    <row r="109" spans="1:15" x14ac:dyDescent="0.25">
      <c r="A109" s="4" t="s">
        <v>842</v>
      </c>
      <c r="B109" s="4" t="s">
        <v>961</v>
      </c>
      <c r="C109" s="7" t="s">
        <v>960</v>
      </c>
      <c r="D109" s="7" t="s">
        <v>959</v>
      </c>
      <c r="E109" s="6">
        <v>0</v>
      </c>
      <c r="F109" s="6">
        <v>0</v>
      </c>
      <c r="G109" s="6">
        <v>27250000</v>
      </c>
      <c r="H109" s="6">
        <v>27250000</v>
      </c>
      <c r="I109" s="6">
        <v>0</v>
      </c>
      <c r="J109" s="6">
        <v>27250000</v>
      </c>
      <c r="K109" s="6">
        <v>0</v>
      </c>
      <c r="L109" s="6">
        <v>7250000</v>
      </c>
      <c r="M109" s="6">
        <v>0</v>
      </c>
      <c r="N109" s="6">
        <v>0</v>
      </c>
      <c r="O109" s="5">
        <v>0</v>
      </c>
    </row>
    <row r="110" spans="1:15" x14ac:dyDescent="0.25">
      <c r="A110" s="4" t="s">
        <v>842</v>
      </c>
      <c r="B110" s="4" t="s">
        <v>958</v>
      </c>
      <c r="C110" s="7" t="s">
        <v>957</v>
      </c>
      <c r="D110" s="7" t="s">
        <v>956</v>
      </c>
      <c r="E110" s="6">
        <v>409975835</v>
      </c>
      <c r="F110" s="6">
        <v>-114482795.03</v>
      </c>
      <c r="G110" s="6">
        <v>-314482795.02999997</v>
      </c>
      <c r="H110" s="6">
        <v>95493039.969999999</v>
      </c>
      <c r="I110" s="6">
        <v>0</v>
      </c>
      <c r="J110" s="6">
        <v>95493039.969999999</v>
      </c>
      <c r="K110" s="6">
        <v>0</v>
      </c>
      <c r="L110" s="6">
        <v>95493039.969999999</v>
      </c>
      <c r="M110" s="6">
        <v>334080</v>
      </c>
      <c r="N110" s="6">
        <v>88169650.620000005</v>
      </c>
      <c r="O110" s="5">
        <v>0.92</v>
      </c>
    </row>
    <row r="111" spans="1:15" x14ac:dyDescent="0.25">
      <c r="A111" s="4" t="s">
        <v>842</v>
      </c>
      <c r="B111" s="4" t="s">
        <v>955</v>
      </c>
      <c r="C111" s="7" t="s">
        <v>954</v>
      </c>
      <c r="D111" s="7" t="s">
        <v>850</v>
      </c>
      <c r="E111" s="6">
        <v>170960320</v>
      </c>
      <c r="F111" s="6">
        <v>-69359181</v>
      </c>
      <c r="G111" s="6">
        <v>-169359181</v>
      </c>
      <c r="H111" s="6">
        <v>1601139</v>
      </c>
      <c r="I111" s="6">
        <v>0</v>
      </c>
      <c r="J111" s="6">
        <v>1601139</v>
      </c>
      <c r="K111" s="6">
        <v>0</v>
      </c>
      <c r="L111" s="6">
        <v>1601139</v>
      </c>
      <c r="M111" s="6">
        <v>0</v>
      </c>
      <c r="N111" s="6">
        <v>1601139</v>
      </c>
      <c r="O111" s="5">
        <v>1</v>
      </c>
    </row>
    <row r="112" spans="1:15" x14ac:dyDescent="0.25">
      <c r="A112" s="4" t="s">
        <v>842</v>
      </c>
      <c r="B112" s="4" t="s">
        <v>953</v>
      </c>
      <c r="C112" s="7" t="s">
        <v>952</v>
      </c>
      <c r="D112" s="7" t="s">
        <v>873</v>
      </c>
      <c r="E112" s="6">
        <v>72079682</v>
      </c>
      <c r="F112" s="6">
        <v>-2504882</v>
      </c>
      <c r="G112" s="6">
        <v>6495118</v>
      </c>
      <c r="H112" s="6">
        <v>78574800</v>
      </c>
      <c r="I112" s="6">
        <v>0</v>
      </c>
      <c r="J112" s="6">
        <v>78574800</v>
      </c>
      <c r="K112" s="6">
        <v>0</v>
      </c>
      <c r="L112" s="6">
        <v>78574800</v>
      </c>
      <c r="M112" s="6">
        <v>0</v>
      </c>
      <c r="N112" s="6">
        <v>78574800</v>
      </c>
      <c r="O112" s="5">
        <v>1</v>
      </c>
    </row>
    <row r="113" spans="1:15" x14ac:dyDescent="0.25">
      <c r="A113" s="4" t="s">
        <v>842</v>
      </c>
      <c r="B113" s="4" t="s">
        <v>951</v>
      </c>
      <c r="C113" s="7" t="s">
        <v>950</v>
      </c>
      <c r="D113" s="7" t="s">
        <v>870</v>
      </c>
      <c r="E113" s="6">
        <v>123459319</v>
      </c>
      <c r="F113" s="6">
        <v>-17392011</v>
      </c>
      <c r="G113" s="6">
        <v>-117392011</v>
      </c>
      <c r="H113" s="6">
        <v>6067308</v>
      </c>
      <c r="I113" s="6">
        <v>0</v>
      </c>
      <c r="J113" s="6">
        <v>6067308</v>
      </c>
      <c r="K113" s="6">
        <v>0</v>
      </c>
      <c r="L113" s="6">
        <v>6067308</v>
      </c>
      <c r="M113" s="6">
        <v>0</v>
      </c>
      <c r="N113" s="6">
        <v>0</v>
      </c>
      <c r="O113" s="5">
        <v>0</v>
      </c>
    </row>
    <row r="114" spans="1:15" x14ac:dyDescent="0.25">
      <c r="A114" s="4" t="s">
        <v>842</v>
      </c>
      <c r="B114" s="4" t="s">
        <v>949</v>
      </c>
      <c r="C114" s="7" t="s">
        <v>948</v>
      </c>
      <c r="D114" s="7" t="s">
        <v>141</v>
      </c>
      <c r="E114" s="6">
        <v>28466398</v>
      </c>
      <c r="F114" s="6">
        <v>-17331221</v>
      </c>
      <c r="G114" s="6">
        <v>-26331221</v>
      </c>
      <c r="H114" s="6">
        <v>2135177</v>
      </c>
      <c r="I114" s="6">
        <v>0</v>
      </c>
      <c r="J114" s="6">
        <v>2135177</v>
      </c>
      <c r="K114" s="6">
        <v>0</v>
      </c>
      <c r="L114" s="6">
        <v>2135177</v>
      </c>
      <c r="M114" s="6">
        <v>0</v>
      </c>
      <c r="N114" s="6">
        <v>1295200.6200000001</v>
      </c>
      <c r="O114" s="5">
        <v>0.61</v>
      </c>
    </row>
    <row r="115" spans="1:15" x14ac:dyDescent="0.25">
      <c r="A115" s="4" t="s">
        <v>842</v>
      </c>
      <c r="B115" s="4" t="s">
        <v>947</v>
      </c>
      <c r="C115" s="7" t="s">
        <v>946</v>
      </c>
      <c r="D115" s="7" t="s">
        <v>117</v>
      </c>
      <c r="E115" s="6">
        <v>15010116</v>
      </c>
      <c r="F115" s="6">
        <v>-7895500.0300000003</v>
      </c>
      <c r="G115" s="6">
        <v>-7895500.0300000003</v>
      </c>
      <c r="H115" s="6">
        <v>7114615.9699999997</v>
      </c>
      <c r="I115" s="6">
        <v>0</v>
      </c>
      <c r="J115" s="6">
        <v>7114615.9699999997</v>
      </c>
      <c r="K115" s="6">
        <v>0</v>
      </c>
      <c r="L115" s="6">
        <v>7114615.9699999997</v>
      </c>
      <c r="M115" s="6">
        <v>334080</v>
      </c>
      <c r="N115" s="6">
        <v>6698511</v>
      </c>
      <c r="O115" s="5">
        <v>0.94</v>
      </c>
    </row>
    <row r="116" spans="1:15" x14ac:dyDescent="0.25">
      <c r="A116" s="4" t="s">
        <v>842</v>
      </c>
      <c r="B116" s="4" t="s">
        <v>945</v>
      </c>
      <c r="C116" s="7" t="s">
        <v>944</v>
      </c>
      <c r="D116" s="7" t="s">
        <v>943</v>
      </c>
      <c r="E116" s="6">
        <v>461222814</v>
      </c>
      <c r="F116" s="6">
        <v>-379903573</v>
      </c>
      <c r="G116" s="6">
        <v>-379903573</v>
      </c>
      <c r="H116" s="6">
        <v>81319241</v>
      </c>
      <c r="I116" s="6">
        <v>0</v>
      </c>
      <c r="J116" s="6">
        <v>81319241</v>
      </c>
      <c r="K116" s="6">
        <v>0</v>
      </c>
      <c r="L116" s="6">
        <v>81319241</v>
      </c>
      <c r="M116" s="6">
        <v>0</v>
      </c>
      <c r="N116" s="6">
        <v>23112865.68</v>
      </c>
      <c r="O116" s="5">
        <v>0.28000000000000003</v>
      </c>
    </row>
    <row r="117" spans="1:15" x14ac:dyDescent="0.25">
      <c r="A117" s="4" t="s">
        <v>842</v>
      </c>
      <c r="B117" s="4" t="s">
        <v>942</v>
      </c>
      <c r="C117" s="7" t="s">
        <v>941</v>
      </c>
      <c r="D117" s="7" t="s">
        <v>850</v>
      </c>
      <c r="E117" s="6">
        <v>192330360</v>
      </c>
      <c r="F117" s="6">
        <v>-192330360</v>
      </c>
      <c r="G117" s="6">
        <v>-192330360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5">
        <v>0</v>
      </c>
    </row>
    <row r="118" spans="1:15" x14ac:dyDescent="0.25">
      <c r="A118" s="4" t="s">
        <v>842</v>
      </c>
      <c r="B118" s="4" t="s">
        <v>940</v>
      </c>
      <c r="C118" s="7" t="s">
        <v>939</v>
      </c>
      <c r="D118" s="7" t="s">
        <v>873</v>
      </c>
      <c r="E118" s="6">
        <v>81089643</v>
      </c>
      <c r="F118" s="6">
        <v>-72589643</v>
      </c>
      <c r="G118" s="6">
        <v>-72589643</v>
      </c>
      <c r="H118" s="6">
        <v>8500000</v>
      </c>
      <c r="I118" s="6">
        <v>0</v>
      </c>
      <c r="J118" s="6">
        <v>8500000</v>
      </c>
      <c r="K118" s="6">
        <v>0</v>
      </c>
      <c r="L118" s="6">
        <v>8500000</v>
      </c>
      <c r="M118" s="6">
        <v>0</v>
      </c>
      <c r="N118" s="6">
        <v>8500000</v>
      </c>
      <c r="O118" s="5">
        <v>1</v>
      </c>
    </row>
    <row r="119" spans="1:15" x14ac:dyDescent="0.25">
      <c r="A119" s="4" t="s">
        <v>842</v>
      </c>
      <c r="B119" s="4" t="s">
        <v>938</v>
      </c>
      <c r="C119" s="7" t="s">
        <v>937</v>
      </c>
      <c r="D119" s="7" t="s">
        <v>870</v>
      </c>
      <c r="E119" s="6">
        <v>138891734</v>
      </c>
      <c r="F119" s="6">
        <v>-74485334</v>
      </c>
      <c r="G119" s="6">
        <v>-74485334</v>
      </c>
      <c r="H119" s="6">
        <v>64406400</v>
      </c>
      <c r="I119" s="6">
        <v>0</v>
      </c>
      <c r="J119" s="6">
        <v>64406400</v>
      </c>
      <c r="K119" s="6">
        <v>0</v>
      </c>
      <c r="L119" s="6">
        <v>64406400</v>
      </c>
      <c r="M119" s="6">
        <v>0</v>
      </c>
      <c r="N119" s="6">
        <v>7145000</v>
      </c>
      <c r="O119" s="5">
        <v>0.11</v>
      </c>
    </row>
    <row r="120" spans="1:15" x14ac:dyDescent="0.25">
      <c r="A120" s="4" t="s">
        <v>842</v>
      </c>
      <c r="B120" s="4" t="s">
        <v>936</v>
      </c>
      <c r="C120" s="7" t="s">
        <v>935</v>
      </c>
      <c r="D120" s="7" t="s">
        <v>141</v>
      </c>
      <c r="E120" s="6">
        <v>32024697</v>
      </c>
      <c r="F120" s="6">
        <v>-29622623</v>
      </c>
      <c r="G120" s="6">
        <v>-29622623</v>
      </c>
      <c r="H120" s="6">
        <v>2402074</v>
      </c>
      <c r="I120" s="6">
        <v>0</v>
      </c>
      <c r="J120" s="6">
        <v>2402074</v>
      </c>
      <c r="K120" s="6">
        <v>0</v>
      </c>
      <c r="L120" s="6">
        <v>2402074</v>
      </c>
      <c r="M120" s="6">
        <v>0</v>
      </c>
      <c r="N120" s="6">
        <v>1457098.68</v>
      </c>
      <c r="O120" s="5">
        <v>0.61</v>
      </c>
    </row>
    <row r="121" spans="1:15" x14ac:dyDescent="0.25">
      <c r="A121" s="4" t="s">
        <v>842</v>
      </c>
      <c r="B121" s="4" t="s">
        <v>934</v>
      </c>
      <c r="C121" s="7" t="s">
        <v>933</v>
      </c>
      <c r="D121" s="7" t="s">
        <v>117</v>
      </c>
      <c r="E121" s="6">
        <v>16886380</v>
      </c>
      <c r="F121" s="6">
        <v>-10875613</v>
      </c>
      <c r="G121" s="6">
        <v>-10875613</v>
      </c>
      <c r="H121" s="6">
        <v>6010767</v>
      </c>
      <c r="I121" s="6">
        <v>0</v>
      </c>
      <c r="J121" s="6">
        <v>6010767</v>
      </c>
      <c r="K121" s="6">
        <v>0</v>
      </c>
      <c r="L121" s="6">
        <v>6010767</v>
      </c>
      <c r="M121" s="6">
        <v>0</v>
      </c>
      <c r="N121" s="6">
        <v>6010767</v>
      </c>
      <c r="O121" s="5">
        <v>1</v>
      </c>
    </row>
    <row r="122" spans="1:15" x14ac:dyDescent="0.25">
      <c r="A122" s="4" t="s">
        <v>842</v>
      </c>
      <c r="B122" s="38" t="s">
        <v>932</v>
      </c>
      <c r="C122" s="7" t="s">
        <v>931</v>
      </c>
      <c r="D122" s="7" t="s">
        <v>930</v>
      </c>
      <c r="E122" s="6">
        <v>632088965</v>
      </c>
      <c r="F122" s="6">
        <v>-701403691.45000005</v>
      </c>
      <c r="G122" s="6">
        <v>472358362.55000001</v>
      </c>
      <c r="H122" s="6">
        <v>1104447327.55</v>
      </c>
      <c r="I122" s="6">
        <v>0</v>
      </c>
      <c r="J122" s="6">
        <v>1104447327.55</v>
      </c>
      <c r="K122" s="6">
        <v>103145692</v>
      </c>
      <c r="L122" s="6">
        <v>810882893.90999997</v>
      </c>
      <c r="M122" s="6">
        <v>27087614</v>
      </c>
      <c r="N122" s="6">
        <v>548247211.57000005</v>
      </c>
      <c r="O122" s="5">
        <v>0.68</v>
      </c>
    </row>
    <row r="123" spans="1:15" x14ac:dyDescent="0.25">
      <c r="A123" s="4" t="s">
        <v>842</v>
      </c>
      <c r="B123" s="4" t="s">
        <v>929</v>
      </c>
      <c r="C123" s="7" t="s">
        <v>928</v>
      </c>
      <c r="D123" s="7" t="s">
        <v>850</v>
      </c>
      <c r="E123" s="6">
        <v>263581711</v>
      </c>
      <c r="F123" s="6">
        <v>-61364221.710000001</v>
      </c>
      <c r="G123" s="6">
        <v>83054067.290000007</v>
      </c>
      <c r="H123" s="6">
        <v>346635778.29000002</v>
      </c>
      <c r="I123" s="6">
        <v>0</v>
      </c>
      <c r="J123" s="6">
        <v>346635778.29000002</v>
      </c>
      <c r="K123" s="6">
        <v>25058358</v>
      </c>
      <c r="L123" s="6">
        <v>256174418</v>
      </c>
      <c r="M123" s="6">
        <v>24511544</v>
      </c>
      <c r="N123" s="6">
        <v>216651883</v>
      </c>
      <c r="O123" s="5">
        <v>0.85</v>
      </c>
    </row>
    <row r="124" spans="1:15" x14ac:dyDescent="0.25">
      <c r="A124" s="4" t="s">
        <v>842</v>
      </c>
      <c r="B124" s="4" t="s">
        <v>927</v>
      </c>
      <c r="C124" s="7" t="s">
        <v>926</v>
      </c>
      <c r="D124" s="7" t="s">
        <v>873</v>
      </c>
      <c r="E124" s="6">
        <v>111130383</v>
      </c>
      <c r="F124" s="6">
        <v>0</v>
      </c>
      <c r="G124" s="6">
        <v>-111130383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5">
        <v>0</v>
      </c>
    </row>
    <row r="125" spans="1:15" x14ac:dyDescent="0.25">
      <c r="A125" s="4" t="s">
        <v>842</v>
      </c>
      <c r="B125" s="4" t="s">
        <v>925</v>
      </c>
      <c r="C125" s="7" t="s">
        <v>924</v>
      </c>
      <c r="D125" s="7" t="s">
        <v>870</v>
      </c>
      <c r="E125" s="6">
        <v>190346032</v>
      </c>
      <c r="F125" s="6">
        <v>-640039469.74000001</v>
      </c>
      <c r="G125" s="6">
        <v>457465517.25999999</v>
      </c>
      <c r="H125" s="6">
        <v>647811549.25999999</v>
      </c>
      <c r="I125" s="6">
        <v>0</v>
      </c>
      <c r="J125" s="6">
        <v>647811549.25999999</v>
      </c>
      <c r="K125" s="6">
        <v>77984000</v>
      </c>
      <c r="L125" s="6">
        <v>531223632</v>
      </c>
      <c r="M125" s="6">
        <v>0</v>
      </c>
      <c r="N125" s="6">
        <v>306409530.66000003</v>
      </c>
      <c r="O125" s="5">
        <v>0.57999999999999996</v>
      </c>
    </row>
    <row r="126" spans="1:15" x14ac:dyDescent="0.25">
      <c r="A126" s="4" t="s">
        <v>842</v>
      </c>
      <c r="B126" s="4" t="s">
        <v>923</v>
      </c>
      <c r="C126" s="7" t="s">
        <v>922</v>
      </c>
      <c r="D126" s="7" t="s">
        <v>141</v>
      </c>
      <c r="E126" s="6">
        <v>43888674</v>
      </c>
      <c r="F126" s="6">
        <v>0</v>
      </c>
      <c r="G126" s="6">
        <v>-43888674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5">
        <v>0</v>
      </c>
    </row>
    <row r="127" spans="1:15" x14ac:dyDescent="0.25">
      <c r="A127" s="4" t="s">
        <v>842</v>
      </c>
      <c r="B127" s="4" t="s">
        <v>921</v>
      </c>
      <c r="C127" s="7" t="s">
        <v>920</v>
      </c>
      <c r="D127" s="7" t="s">
        <v>117</v>
      </c>
      <c r="E127" s="6">
        <v>23142165</v>
      </c>
      <c r="F127" s="6">
        <v>0</v>
      </c>
      <c r="G127" s="6">
        <v>86857835</v>
      </c>
      <c r="H127" s="6">
        <v>110000000</v>
      </c>
      <c r="I127" s="6">
        <v>0</v>
      </c>
      <c r="J127" s="6">
        <v>110000000</v>
      </c>
      <c r="K127" s="6">
        <v>103334</v>
      </c>
      <c r="L127" s="6">
        <v>23484843.91</v>
      </c>
      <c r="M127" s="6">
        <v>2576070</v>
      </c>
      <c r="N127" s="6">
        <v>25185797.91</v>
      </c>
      <c r="O127" s="5">
        <v>1.07</v>
      </c>
    </row>
    <row r="128" spans="1:15" x14ac:dyDescent="0.25">
      <c r="A128" s="4" t="s">
        <v>842</v>
      </c>
      <c r="B128" s="38" t="s">
        <v>919</v>
      </c>
      <c r="C128" s="7" t="s">
        <v>918</v>
      </c>
      <c r="D128" s="7" t="s">
        <v>917</v>
      </c>
      <c r="E128" s="6">
        <v>2049879173</v>
      </c>
      <c r="F128" s="6">
        <v>-100000000</v>
      </c>
      <c r="G128" s="6">
        <v>-447480444</v>
      </c>
      <c r="H128" s="6">
        <v>1602398729</v>
      </c>
      <c r="I128" s="6">
        <v>0</v>
      </c>
      <c r="J128" s="6">
        <v>1602398729</v>
      </c>
      <c r="K128" s="6">
        <v>116973054</v>
      </c>
      <c r="L128" s="6">
        <v>1473188285.25</v>
      </c>
      <c r="M128" s="6">
        <v>153759267.41999999</v>
      </c>
      <c r="N128" s="6">
        <v>1313023487.9000001</v>
      </c>
      <c r="O128" s="5">
        <v>0.89</v>
      </c>
    </row>
    <row r="129" spans="1:15" x14ac:dyDescent="0.25">
      <c r="A129" s="4" t="s">
        <v>842</v>
      </c>
      <c r="B129" s="4" t="s">
        <v>916</v>
      </c>
      <c r="C129" s="7" t="s">
        <v>915</v>
      </c>
      <c r="D129" s="7" t="s">
        <v>850</v>
      </c>
      <c r="E129" s="6">
        <v>854801598</v>
      </c>
      <c r="F129" s="6">
        <v>-131972871</v>
      </c>
      <c r="G129" s="6">
        <v>410546685</v>
      </c>
      <c r="H129" s="6">
        <v>1265348283</v>
      </c>
      <c r="I129" s="6">
        <v>0</v>
      </c>
      <c r="J129" s="6">
        <v>1265348283</v>
      </c>
      <c r="K129" s="6">
        <v>116790064</v>
      </c>
      <c r="L129" s="6">
        <v>1207537068</v>
      </c>
      <c r="M129" s="6">
        <v>118202501</v>
      </c>
      <c r="N129" s="6">
        <v>1105168655</v>
      </c>
      <c r="O129" s="5">
        <v>0.92</v>
      </c>
    </row>
    <row r="130" spans="1:15" x14ac:dyDescent="0.25">
      <c r="A130" s="4" t="s">
        <v>842</v>
      </c>
      <c r="B130" s="4" t="s">
        <v>914</v>
      </c>
      <c r="C130" s="7" t="s">
        <v>913</v>
      </c>
      <c r="D130" s="7" t="s">
        <v>873</v>
      </c>
      <c r="E130" s="6">
        <v>360398411</v>
      </c>
      <c r="F130" s="6">
        <v>0</v>
      </c>
      <c r="G130" s="6">
        <v>-340000000</v>
      </c>
      <c r="H130" s="6">
        <v>20398411</v>
      </c>
      <c r="I130" s="6">
        <v>0</v>
      </c>
      <c r="J130" s="6">
        <v>20398411</v>
      </c>
      <c r="K130" s="6">
        <v>0</v>
      </c>
      <c r="L130" s="6">
        <v>16207762.25</v>
      </c>
      <c r="M130" s="6">
        <v>3187685.42</v>
      </c>
      <c r="N130" s="6">
        <v>14540930.1</v>
      </c>
      <c r="O130" s="5">
        <v>0.9</v>
      </c>
    </row>
    <row r="131" spans="1:15" x14ac:dyDescent="0.25">
      <c r="A131" s="4" t="s">
        <v>842</v>
      </c>
      <c r="B131" s="4" t="s">
        <v>912</v>
      </c>
      <c r="C131" s="7" t="s">
        <v>911</v>
      </c>
      <c r="D131" s="7" t="s">
        <v>870</v>
      </c>
      <c r="E131" s="6">
        <v>617296596</v>
      </c>
      <c r="F131" s="6">
        <v>0</v>
      </c>
      <c r="G131" s="6">
        <v>-550000000</v>
      </c>
      <c r="H131" s="6">
        <v>67296596</v>
      </c>
      <c r="I131" s="6">
        <v>0</v>
      </c>
      <c r="J131" s="6">
        <v>67296596</v>
      </c>
      <c r="K131" s="6">
        <v>0</v>
      </c>
      <c r="L131" s="6">
        <v>58732550.920000002</v>
      </c>
      <c r="M131" s="6">
        <v>0</v>
      </c>
      <c r="N131" s="6">
        <v>8856461</v>
      </c>
      <c r="O131" s="5">
        <v>0.15</v>
      </c>
    </row>
    <row r="132" spans="1:15" x14ac:dyDescent="0.25">
      <c r="A132" s="4" t="s">
        <v>842</v>
      </c>
      <c r="B132" s="4" t="s">
        <v>910</v>
      </c>
      <c r="C132" s="7" t="s">
        <v>909</v>
      </c>
      <c r="D132" s="7" t="s">
        <v>141</v>
      </c>
      <c r="E132" s="6">
        <v>142331989</v>
      </c>
      <c r="F132" s="6">
        <v>0</v>
      </c>
      <c r="G132" s="6">
        <v>-50000000</v>
      </c>
      <c r="H132" s="6">
        <v>92331989</v>
      </c>
      <c r="I132" s="6">
        <v>0</v>
      </c>
      <c r="J132" s="6">
        <v>92331989</v>
      </c>
      <c r="K132" s="6">
        <v>0</v>
      </c>
      <c r="L132" s="6">
        <v>75317071</v>
      </c>
      <c r="M132" s="6">
        <v>0</v>
      </c>
      <c r="N132" s="6">
        <v>38832971.799999997</v>
      </c>
      <c r="O132" s="5">
        <v>0.52</v>
      </c>
    </row>
    <row r="133" spans="1:15" x14ac:dyDescent="0.25">
      <c r="A133" s="4" t="s">
        <v>842</v>
      </c>
      <c r="B133" s="4" t="s">
        <v>908</v>
      </c>
      <c r="C133" s="7" t="s">
        <v>907</v>
      </c>
      <c r="D133" s="7" t="s">
        <v>117</v>
      </c>
      <c r="E133" s="6">
        <v>75050579</v>
      </c>
      <c r="F133" s="6">
        <v>31972871</v>
      </c>
      <c r="G133" s="6">
        <v>81972871</v>
      </c>
      <c r="H133" s="6">
        <v>157023450</v>
      </c>
      <c r="I133" s="6">
        <v>0</v>
      </c>
      <c r="J133" s="6">
        <v>157023450</v>
      </c>
      <c r="K133" s="6">
        <v>182990</v>
      </c>
      <c r="L133" s="6">
        <v>115393833.08</v>
      </c>
      <c r="M133" s="6">
        <v>32369081</v>
      </c>
      <c r="N133" s="6">
        <v>145624470</v>
      </c>
      <c r="O133" s="5">
        <v>1.26</v>
      </c>
    </row>
    <row r="134" spans="1:15" x14ac:dyDescent="0.25">
      <c r="A134" s="4" t="s">
        <v>842</v>
      </c>
      <c r="B134" s="38" t="s">
        <v>906</v>
      </c>
      <c r="C134" s="7" t="s">
        <v>905</v>
      </c>
      <c r="D134" s="7" t="s">
        <v>904</v>
      </c>
      <c r="E134" s="6">
        <v>172556676</v>
      </c>
      <c r="F134" s="6">
        <v>0</v>
      </c>
      <c r="G134" s="6">
        <v>0</v>
      </c>
      <c r="H134" s="6">
        <v>172556676</v>
      </c>
      <c r="I134" s="6">
        <v>0</v>
      </c>
      <c r="J134" s="6">
        <v>172556676</v>
      </c>
      <c r="K134" s="6">
        <v>4282750</v>
      </c>
      <c r="L134" s="6">
        <v>86928703.709999993</v>
      </c>
      <c r="M134" s="6">
        <v>5676667.1100000003</v>
      </c>
      <c r="N134" s="6">
        <v>78852173.129999995</v>
      </c>
      <c r="O134" s="5">
        <v>0.91</v>
      </c>
    </row>
    <row r="135" spans="1:15" x14ac:dyDescent="0.25">
      <c r="A135" s="4" t="s">
        <v>842</v>
      </c>
      <c r="B135" s="4" t="s">
        <v>903</v>
      </c>
      <c r="C135" s="7" t="s">
        <v>902</v>
      </c>
      <c r="D135" s="7" t="s">
        <v>850</v>
      </c>
      <c r="E135" s="6">
        <v>71956301</v>
      </c>
      <c r="F135" s="6">
        <v>-71956301</v>
      </c>
      <c r="G135" s="6">
        <v>-71956301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5">
        <v>0</v>
      </c>
    </row>
    <row r="136" spans="1:15" x14ac:dyDescent="0.25">
      <c r="A136" s="4" t="s">
        <v>842</v>
      </c>
      <c r="B136" s="4" t="s">
        <v>901</v>
      </c>
      <c r="C136" s="7" t="s">
        <v>900</v>
      </c>
      <c r="D136" s="7" t="s">
        <v>873</v>
      </c>
      <c r="E136" s="6">
        <v>30337960</v>
      </c>
      <c r="F136" s="6">
        <v>0</v>
      </c>
      <c r="G136" s="6">
        <v>16000000</v>
      </c>
      <c r="H136" s="6">
        <v>46337960</v>
      </c>
      <c r="I136" s="6">
        <v>0</v>
      </c>
      <c r="J136" s="6">
        <v>46337960</v>
      </c>
      <c r="K136" s="6">
        <v>0</v>
      </c>
      <c r="L136" s="6">
        <v>41816056.549999997</v>
      </c>
      <c r="M136" s="6">
        <v>1393917.11</v>
      </c>
      <c r="N136" s="6">
        <v>41285248.549999997</v>
      </c>
      <c r="O136" s="5">
        <v>0.99</v>
      </c>
    </row>
    <row r="137" spans="1:15" x14ac:dyDescent="0.25">
      <c r="A137" s="4" t="s">
        <v>842</v>
      </c>
      <c r="B137" s="4" t="s">
        <v>899</v>
      </c>
      <c r="C137" s="7" t="s">
        <v>898</v>
      </c>
      <c r="D137" s="7" t="s">
        <v>870</v>
      </c>
      <c r="E137" s="6">
        <v>51963379</v>
      </c>
      <c r="F137" s="6">
        <v>71956301</v>
      </c>
      <c r="G137" s="6">
        <v>47956301</v>
      </c>
      <c r="H137" s="6">
        <v>99919680</v>
      </c>
      <c r="I137" s="6">
        <v>0</v>
      </c>
      <c r="J137" s="6">
        <v>99919680</v>
      </c>
      <c r="K137" s="6">
        <v>4282750</v>
      </c>
      <c r="L137" s="6">
        <v>30263800</v>
      </c>
      <c r="M137" s="6">
        <v>4282750</v>
      </c>
      <c r="N137" s="6">
        <v>23263800</v>
      </c>
      <c r="O137" s="5">
        <v>0.77</v>
      </c>
    </row>
    <row r="138" spans="1:15" x14ac:dyDescent="0.25">
      <c r="A138" s="4" t="s">
        <v>842</v>
      </c>
      <c r="B138" s="4" t="s">
        <v>897</v>
      </c>
      <c r="C138" s="7" t="s">
        <v>896</v>
      </c>
      <c r="D138" s="7" t="s">
        <v>141</v>
      </c>
      <c r="E138" s="6">
        <v>11981357</v>
      </c>
      <c r="F138" s="6">
        <v>0</v>
      </c>
      <c r="G138" s="6">
        <v>0</v>
      </c>
      <c r="H138" s="6">
        <v>11981357</v>
      </c>
      <c r="I138" s="6">
        <v>0</v>
      </c>
      <c r="J138" s="6">
        <v>11981357</v>
      </c>
      <c r="K138" s="6">
        <v>0</v>
      </c>
      <c r="L138" s="6">
        <v>898685</v>
      </c>
      <c r="M138" s="6">
        <v>0</v>
      </c>
      <c r="N138" s="6">
        <v>545143.57999999996</v>
      </c>
      <c r="O138" s="5">
        <v>0.61</v>
      </c>
    </row>
    <row r="139" spans="1:15" x14ac:dyDescent="0.25">
      <c r="A139" s="4" t="s">
        <v>842</v>
      </c>
      <c r="B139" s="4" t="s">
        <v>895</v>
      </c>
      <c r="C139" s="7" t="s">
        <v>894</v>
      </c>
      <c r="D139" s="7" t="s">
        <v>117</v>
      </c>
      <c r="E139" s="6">
        <v>6317679</v>
      </c>
      <c r="F139" s="6">
        <v>0</v>
      </c>
      <c r="G139" s="6">
        <v>8000000</v>
      </c>
      <c r="H139" s="6">
        <v>14317679</v>
      </c>
      <c r="I139" s="6">
        <v>0</v>
      </c>
      <c r="J139" s="6">
        <v>14317679</v>
      </c>
      <c r="K139" s="6">
        <v>0</v>
      </c>
      <c r="L139" s="6">
        <v>13950162.16</v>
      </c>
      <c r="M139" s="6">
        <v>0</v>
      </c>
      <c r="N139" s="6">
        <v>13757981</v>
      </c>
      <c r="O139" s="5">
        <v>0.99</v>
      </c>
    </row>
    <row r="140" spans="1:15" x14ac:dyDescent="0.25">
      <c r="A140" s="4" t="s">
        <v>842</v>
      </c>
      <c r="B140" s="38" t="s">
        <v>893</v>
      </c>
      <c r="C140" s="7" t="s">
        <v>892</v>
      </c>
      <c r="D140" s="7" t="s">
        <v>891</v>
      </c>
      <c r="E140" s="6">
        <v>0</v>
      </c>
      <c r="F140" s="6">
        <v>0</v>
      </c>
      <c r="G140" s="6">
        <v>5170000000</v>
      </c>
      <c r="H140" s="6">
        <v>5170000000</v>
      </c>
      <c r="I140" s="6">
        <v>0</v>
      </c>
      <c r="J140" s="6">
        <v>5170000000</v>
      </c>
      <c r="K140" s="6">
        <v>246187495</v>
      </c>
      <c r="L140" s="6">
        <v>4911745780.8800001</v>
      </c>
      <c r="M140" s="6">
        <v>624149554.22000003</v>
      </c>
      <c r="N140" s="6">
        <v>1555198385.2</v>
      </c>
      <c r="O140" s="5">
        <v>0.32</v>
      </c>
    </row>
    <row r="141" spans="1:15" x14ac:dyDescent="0.25">
      <c r="A141" s="4" t="s">
        <v>842</v>
      </c>
      <c r="B141" s="4" t="s">
        <v>890</v>
      </c>
      <c r="C141" s="7" t="s">
        <v>889</v>
      </c>
      <c r="D141" s="7" t="s">
        <v>850</v>
      </c>
      <c r="E141" s="6">
        <v>0</v>
      </c>
      <c r="F141" s="6">
        <v>0</v>
      </c>
      <c r="G141" s="6">
        <v>240000000</v>
      </c>
      <c r="H141" s="6">
        <v>240000000</v>
      </c>
      <c r="I141" s="6">
        <v>0</v>
      </c>
      <c r="J141" s="6">
        <v>240000000</v>
      </c>
      <c r="K141" s="6">
        <v>15901801</v>
      </c>
      <c r="L141" s="6">
        <v>85838626</v>
      </c>
      <c r="M141" s="6">
        <v>14135359</v>
      </c>
      <c r="N141" s="6">
        <v>79003963</v>
      </c>
      <c r="O141" s="5">
        <v>0.92</v>
      </c>
    </row>
    <row r="142" spans="1:15" x14ac:dyDescent="0.25">
      <c r="A142" s="4" t="s">
        <v>842</v>
      </c>
      <c r="B142" s="4" t="s">
        <v>888</v>
      </c>
      <c r="C142" s="7" t="s">
        <v>887</v>
      </c>
      <c r="D142" s="7" t="s">
        <v>873</v>
      </c>
      <c r="E142" s="6">
        <v>0</v>
      </c>
      <c r="F142" s="6">
        <v>-12372137</v>
      </c>
      <c r="G142" s="6">
        <v>47627863</v>
      </c>
      <c r="H142" s="6">
        <v>47627863</v>
      </c>
      <c r="I142" s="6">
        <v>0</v>
      </c>
      <c r="J142" s="6">
        <v>47627863</v>
      </c>
      <c r="K142" s="6">
        <v>0</v>
      </c>
      <c r="L142" s="6">
        <v>8103881.1299999999</v>
      </c>
      <c r="M142" s="6">
        <v>1593845.22</v>
      </c>
      <c r="N142" s="6">
        <v>6371835.75</v>
      </c>
      <c r="O142" s="5">
        <v>0.79</v>
      </c>
    </row>
    <row r="143" spans="1:15" x14ac:dyDescent="0.25">
      <c r="A143" s="4" t="s">
        <v>842</v>
      </c>
      <c r="B143" s="4" t="s">
        <v>886</v>
      </c>
      <c r="C143" s="7" t="s">
        <v>885</v>
      </c>
      <c r="D143" s="7" t="s">
        <v>870</v>
      </c>
      <c r="E143" s="6">
        <v>0</v>
      </c>
      <c r="F143" s="6">
        <v>0</v>
      </c>
      <c r="G143" s="6">
        <v>4768000000</v>
      </c>
      <c r="H143" s="6">
        <v>4768000000</v>
      </c>
      <c r="I143" s="6">
        <v>0</v>
      </c>
      <c r="J143" s="6">
        <v>4768000000</v>
      </c>
      <c r="K143" s="6">
        <v>230000000</v>
      </c>
      <c r="L143" s="6">
        <v>4719385700</v>
      </c>
      <c r="M143" s="6">
        <v>591452519</v>
      </c>
      <c r="N143" s="6">
        <v>1374132271.25</v>
      </c>
      <c r="O143" s="5">
        <v>0.28999999999999998</v>
      </c>
    </row>
    <row r="144" spans="1:15" x14ac:dyDescent="0.25">
      <c r="A144" s="4" t="s">
        <v>842</v>
      </c>
      <c r="B144" s="4" t="s">
        <v>884</v>
      </c>
      <c r="C144" s="7" t="s">
        <v>883</v>
      </c>
      <c r="D144" s="7" t="s">
        <v>141</v>
      </c>
      <c r="E144" s="6">
        <v>0</v>
      </c>
      <c r="F144" s="6">
        <v>0</v>
      </c>
      <c r="G144" s="6">
        <v>26000000</v>
      </c>
      <c r="H144" s="6">
        <v>26000000</v>
      </c>
      <c r="I144" s="6">
        <v>0</v>
      </c>
      <c r="J144" s="6">
        <v>26000000</v>
      </c>
      <c r="K144" s="6">
        <v>0</v>
      </c>
      <c r="L144" s="6">
        <v>22749700</v>
      </c>
      <c r="M144" s="6">
        <v>4310000</v>
      </c>
      <c r="N144" s="6">
        <v>8152500</v>
      </c>
      <c r="O144" s="5">
        <v>0.36</v>
      </c>
    </row>
    <row r="145" spans="1:15" x14ac:dyDescent="0.25">
      <c r="A145" s="4" t="s">
        <v>842</v>
      </c>
      <c r="B145" s="4" t="s">
        <v>882</v>
      </c>
      <c r="C145" s="7" t="s">
        <v>881</v>
      </c>
      <c r="D145" s="7" t="s">
        <v>117</v>
      </c>
      <c r="E145" s="6">
        <v>0</v>
      </c>
      <c r="F145" s="6">
        <v>12372137</v>
      </c>
      <c r="G145" s="6">
        <v>88372137</v>
      </c>
      <c r="H145" s="6">
        <v>88372137</v>
      </c>
      <c r="I145" s="6">
        <v>0</v>
      </c>
      <c r="J145" s="6">
        <v>88372137</v>
      </c>
      <c r="K145" s="6">
        <v>285694</v>
      </c>
      <c r="L145" s="6">
        <v>75667873.75</v>
      </c>
      <c r="M145" s="6">
        <v>12657831</v>
      </c>
      <c r="N145" s="6">
        <v>87537815.200000003</v>
      </c>
      <c r="O145" s="5">
        <v>1.1599999999999999</v>
      </c>
    </row>
    <row r="146" spans="1:15" x14ac:dyDescent="0.25">
      <c r="A146" s="4" t="s">
        <v>842</v>
      </c>
      <c r="B146" s="38" t="s">
        <v>880</v>
      </c>
      <c r="C146" s="7" t="s">
        <v>879</v>
      </c>
      <c r="D146" s="7" t="s">
        <v>878</v>
      </c>
      <c r="E146" s="6">
        <v>21523731312</v>
      </c>
      <c r="F146" s="6">
        <v>-1348313879.8399999</v>
      </c>
      <c r="G146" s="6">
        <v>-11858498692.84</v>
      </c>
      <c r="H146" s="6">
        <v>9665232619.1599998</v>
      </c>
      <c r="I146" s="6">
        <v>0</v>
      </c>
      <c r="J146" s="6">
        <v>9665232619.1599998</v>
      </c>
      <c r="K146" s="6">
        <v>1388272659.3699999</v>
      </c>
      <c r="L146" s="6">
        <v>8753186068.6900005</v>
      </c>
      <c r="M146" s="6">
        <v>1101095003.47</v>
      </c>
      <c r="N146" s="6">
        <v>5482086679.1199999</v>
      </c>
      <c r="O146" s="5">
        <v>0.63</v>
      </c>
    </row>
    <row r="147" spans="1:15" x14ac:dyDescent="0.25">
      <c r="A147" s="4" t="s">
        <v>842</v>
      </c>
      <c r="B147" s="4" t="s">
        <v>877</v>
      </c>
      <c r="C147" s="7" t="s">
        <v>876</v>
      </c>
      <c r="D147" s="7" t="s">
        <v>850</v>
      </c>
      <c r="E147" s="6">
        <v>8975416775</v>
      </c>
      <c r="F147" s="6">
        <v>-256610712.75</v>
      </c>
      <c r="G147" s="6">
        <v>-5656564901.75</v>
      </c>
      <c r="H147" s="6">
        <v>3318851873.25</v>
      </c>
      <c r="I147" s="6">
        <v>0</v>
      </c>
      <c r="J147" s="6">
        <v>3318851873.25</v>
      </c>
      <c r="K147" s="6">
        <v>520393642</v>
      </c>
      <c r="L147" s="6">
        <v>3263087046.25</v>
      </c>
      <c r="M147" s="6">
        <v>518333209</v>
      </c>
      <c r="N147" s="6">
        <v>2767360983</v>
      </c>
      <c r="O147" s="5">
        <v>0.85</v>
      </c>
    </row>
    <row r="148" spans="1:15" x14ac:dyDescent="0.25">
      <c r="A148" s="4" t="s">
        <v>842</v>
      </c>
      <c r="B148" s="4" t="s">
        <v>875</v>
      </c>
      <c r="C148" s="7" t="s">
        <v>874</v>
      </c>
      <c r="D148" s="7" t="s">
        <v>873</v>
      </c>
      <c r="E148" s="6">
        <v>3784183316</v>
      </c>
      <c r="F148" s="6">
        <v>-460921759.17000002</v>
      </c>
      <c r="G148" s="6">
        <v>-3491663515.1700001</v>
      </c>
      <c r="H148" s="6">
        <v>292519800.82999998</v>
      </c>
      <c r="I148" s="6">
        <v>0</v>
      </c>
      <c r="J148" s="6">
        <v>292519800.82999998</v>
      </c>
      <c r="K148" s="6">
        <v>0</v>
      </c>
      <c r="L148" s="6">
        <v>155611958.18000001</v>
      </c>
      <c r="M148" s="6">
        <v>11586047.1</v>
      </c>
      <c r="N148" s="6">
        <v>68070441.010000005</v>
      </c>
      <c r="O148" s="5">
        <v>0.44</v>
      </c>
    </row>
    <row r="149" spans="1:15" x14ac:dyDescent="0.25">
      <c r="A149" s="4" t="s">
        <v>842</v>
      </c>
      <c r="B149" s="4" t="s">
        <v>872</v>
      </c>
      <c r="C149" s="7" t="s">
        <v>871</v>
      </c>
      <c r="D149" s="7" t="s">
        <v>870</v>
      </c>
      <c r="E149" s="6">
        <v>6481614259</v>
      </c>
      <c r="F149" s="6">
        <v>-301658779.04000002</v>
      </c>
      <c r="G149" s="6">
        <v>-2961147647.04</v>
      </c>
      <c r="H149" s="6">
        <v>3520466611.96</v>
      </c>
      <c r="I149" s="6">
        <v>0</v>
      </c>
      <c r="J149" s="6">
        <v>3520466611.96</v>
      </c>
      <c r="K149" s="6">
        <v>559220000</v>
      </c>
      <c r="L149" s="6">
        <v>2937305760.1999998</v>
      </c>
      <c r="M149" s="6">
        <v>500503873</v>
      </c>
      <c r="N149" s="6">
        <v>872761410.40999997</v>
      </c>
      <c r="O149" s="5">
        <v>0.3</v>
      </c>
    </row>
    <row r="150" spans="1:15" x14ac:dyDescent="0.25">
      <c r="A150" s="4" t="s">
        <v>842</v>
      </c>
      <c r="B150" s="4" t="s">
        <v>869</v>
      </c>
      <c r="C150" s="7" t="s">
        <v>868</v>
      </c>
      <c r="D150" s="7" t="s">
        <v>141</v>
      </c>
      <c r="E150" s="6">
        <v>1494485881</v>
      </c>
      <c r="F150" s="6">
        <v>-34180796.880000003</v>
      </c>
      <c r="G150" s="6">
        <v>-154180796.88</v>
      </c>
      <c r="H150" s="6">
        <v>1340305084.1199999</v>
      </c>
      <c r="I150" s="6">
        <v>0</v>
      </c>
      <c r="J150" s="6">
        <v>1340305084.1199999</v>
      </c>
      <c r="K150" s="6">
        <v>279060000</v>
      </c>
      <c r="L150" s="6">
        <v>1283305083.1199999</v>
      </c>
      <c r="M150" s="6">
        <v>53114760</v>
      </c>
      <c r="N150" s="6">
        <v>778542960.59000003</v>
      </c>
      <c r="O150" s="5">
        <v>0.61</v>
      </c>
    </row>
    <row r="151" spans="1:15" x14ac:dyDescent="0.25">
      <c r="A151" s="4" t="s">
        <v>842</v>
      </c>
      <c r="B151" s="4" t="s">
        <v>867</v>
      </c>
      <c r="C151" s="7" t="s">
        <v>866</v>
      </c>
      <c r="D151" s="7" t="s">
        <v>117</v>
      </c>
      <c r="E151" s="6">
        <v>788031081</v>
      </c>
      <c r="F151" s="6">
        <v>0</v>
      </c>
      <c r="G151" s="6">
        <v>-300000000</v>
      </c>
      <c r="H151" s="6">
        <v>488031081</v>
      </c>
      <c r="I151" s="6">
        <v>0</v>
      </c>
      <c r="J151" s="6">
        <v>488031081</v>
      </c>
      <c r="K151" s="6">
        <v>18799017.370000001</v>
      </c>
      <c r="L151" s="6">
        <v>410018052.94</v>
      </c>
      <c r="M151" s="6">
        <v>17557114.370000001</v>
      </c>
      <c r="N151" s="6">
        <v>317285716.11000001</v>
      </c>
      <c r="O151" s="5">
        <v>0.77</v>
      </c>
    </row>
    <row r="152" spans="1:15" x14ac:dyDescent="0.25">
      <c r="A152" s="4" t="s">
        <v>842</v>
      </c>
      <c r="B152" s="4" t="s">
        <v>865</v>
      </c>
      <c r="C152" s="7" t="s">
        <v>864</v>
      </c>
      <c r="D152" s="7" t="s">
        <v>863</v>
      </c>
      <c r="E152" s="6">
        <v>0</v>
      </c>
      <c r="F152" s="6">
        <v>-294941832</v>
      </c>
      <c r="G152" s="6">
        <v>705058168</v>
      </c>
      <c r="H152" s="6">
        <v>705058168</v>
      </c>
      <c r="I152" s="6">
        <v>0</v>
      </c>
      <c r="J152" s="6">
        <v>705058168</v>
      </c>
      <c r="K152" s="6">
        <v>10800000</v>
      </c>
      <c r="L152" s="6">
        <v>703858168</v>
      </c>
      <c r="M152" s="6">
        <v>0</v>
      </c>
      <c r="N152" s="6">
        <v>678065168</v>
      </c>
      <c r="O152" s="5">
        <v>0.96</v>
      </c>
    </row>
    <row r="153" spans="1:15" x14ac:dyDescent="0.25">
      <c r="A153" s="4" t="s">
        <v>842</v>
      </c>
      <c r="B153" s="38" t="s">
        <v>862</v>
      </c>
      <c r="C153" s="7" t="s">
        <v>861</v>
      </c>
      <c r="D153" s="7" t="s">
        <v>860</v>
      </c>
      <c r="E153" s="6">
        <v>0</v>
      </c>
      <c r="F153" s="6">
        <v>0</v>
      </c>
      <c r="G153" s="6">
        <v>399954189</v>
      </c>
      <c r="H153" s="6">
        <v>399954189</v>
      </c>
      <c r="I153" s="6">
        <v>0</v>
      </c>
      <c r="J153" s="6">
        <v>399954189</v>
      </c>
      <c r="K153" s="6">
        <v>0</v>
      </c>
      <c r="L153" s="6">
        <v>2101028</v>
      </c>
      <c r="M153" s="6">
        <v>0</v>
      </c>
      <c r="N153" s="6">
        <v>2101028</v>
      </c>
      <c r="O153" s="5">
        <v>1</v>
      </c>
    </row>
    <row r="154" spans="1:15" x14ac:dyDescent="0.25">
      <c r="A154" s="4" t="s">
        <v>842</v>
      </c>
      <c r="B154" s="4" t="s">
        <v>859</v>
      </c>
      <c r="C154" s="7" t="s">
        <v>858</v>
      </c>
      <c r="D154" s="7" t="s">
        <v>847</v>
      </c>
      <c r="E154" s="6">
        <v>0</v>
      </c>
      <c r="F154" s="6">
        <v>0</v>
      </c>
      <c r="G154" s="6">
        <v>340000000</v>
      </c>
      <c r="H154" s="6">
        <v>340000000</v>
      </c>
      <c r="I154" s="6">
        <v>0</v>
      </c>
      <c r="J154" s="6">
        <v>340000000</v>
      </c>
      <c r="K154" s="6">
        <v>0</v>
      </c>
      <c r="L154" s="6">
        <v>0</v>
      </c>
      <c r="M154" s="6">
        <v>0</v>
      </c>
      <c r="N154" s="6">
        <v>0</v>
      </c>
      <c r="O154" s="5">
        <v>0</v>
      </c>
    </row>
    <row r="155" spans="1:15" x14ac:dyDescent="0.25">
      <c r="A155" s="4" t="s">
        <v>842</v>
      </c>
      <c r="B155" s="4" t="s">
        <v>857</v>
      </c>
      <c r="C155" s="7" t="s">
        <v>856</v>
      </c>
      <c r="D155" s="7" t="s">
        <v>117</v>
      </c>
      <c r="E155" s="6">
        <v>0</v>
      </c>
      <c r="F155" s="6">
        <v>0</v>
      </c>
      <c r="G155" s="6">
        <v>59954189</v>
      </c>
      <c r="H155" s="6">
        <v>59954189</v>
      </c>
      <c r="I155" s="6">
        <v>0</v>
      </c>
      <c r="J155" s="6">
        <v>59954189</v>
      </c>
      <c r="K155" s="6">
        <v>0</v>
      </c>
      <c r="L155" s="6">
        <v>2101028</v>
      </c>
      <c r="M155" s="6">
        <v>0</v>
      </c>
      <c r="N155" s="6">
        <v>2101028</v>
      </c>
      <c r="O155" s="5">
        <v>1</v>
      </c>
    </row>
    <row r="156" spans="1:15" x14ac:dyDescent="0.25">
      <c r="A156" s="4" t="s">
        <v>842</v>
      </c>
      <c r="B156" s="38" t="s">
        <v>855</v>
      </c>
      <c r="C156" s="7" t="s">
        <v>854</v>
      </c>
      <c r="D156" s="7" t="s">
        <v>853</v>
      </c>
      <c r="E156" s="6">
        <v>0</v>
      </c>
      <c r="F156" s="6">
        <v>0</v>
      </c>
      <c r="G156" s="6">
        <v>1804022433</v>
      </c>
      <c r="H156" s="6">
        <v>1804022433</v>
      </c>
      <c r="I156" s="6">
        <v>0</v>
      </c>
      <c r="J156" s="6">
        <v>1804022433</v>
      </c>
      <c r="K156" s="6">
        <v>1516123171</v>
      </c>
      <c r="L156" s="6">
        <v>1535808963</v>
      </c>
      <c r="M156" s="6">
        <v>9474900</v>
      </c>
      <c r="N156" s="6">
        <v>25160692</v>
      </c>
      <c r="O156" s="5">
        <v>0.02</v>
      </c>
    </row>
    <row r="157" spans="1:15" x14ac:dyDescent="0.25">
      <c r="A157" s="4" t="s">
        <v>842</v>
      </c>
      <c r="B157" s="4" t="s">
        <v>852</v>
      </c>
      <c r="C157" s="7" t="s">
        <v>851</v>
      </c>
      <c r="D157" s="7" t="s">
        <v>850</v>
      </c>
      <c r="E157" s="6">
        <v>0</v>
      </c>
      <c r="F157" s="6">
        <v>0</v>
      </c>
      <c r="G157" s="6">
        <v>100000000</v>
      </c>
      <c r="H157" s="6">
        <v>100000000</v>
      </c>
      <c r="I157" s="6">
        <v>0</v>
      </c>
      <c r="J157" s="6">
        <v>100000000</v>
      </c>
      <c r="K157" s="6">
        <v>9474900</v>
      </c>
      <c r="L157" s="6">
        <v>29160692</v>
      </c>
      <c r="M157" s="6">
        <v>9474900</v>
      </c>
      <c r="N157" s="6">
        <v>25160692</v>
      </c>
      <c r="O157" s="5">
        <v>0.86</v>
      </c>
    </row>
    <row r="158" spans="1:15" x14ac:dyDescent="0.25">
      <c r="A158" s="4" t="s">
        <v>842</v>
      </c>
      <c r="B158" s="4" t="s">
        <v>849</v>
      </c>
      <c r="C158" s="7" t="s">
        <v>848</v>
      </c>
      <c r="D158" s="7" t="s">
        <v>847</v>
      </c>
      <c r="E158" s="6">
        <v>0</v>
      </c>
      <c r="F158" s="6">
        <v>0</v>
      </c>
      <c r="G158" s="6">
        <v>1704022433</v>
      </c>
      <c r="H158" s="6">
        <v>1704022433</v>
      </c>
      <c r="I158" s="6">
        <v>0</v>
      </c>
      <c r="J158" s="6">
        <v>1704022433</v>
      </c>
      <c r="K158" s="6">
        <v>1506648271</v>
      </c>
      <c r="L158" s="6">
        <v>1506648271</v>
      </c>
      <c r="M158" s="6">
        <v>0</v>
      </c>
      <c r="N158" s="6">
        <v>0</v>
      </c>
      <c r="O158" s="5">
        <v>0</v>
      </c>
    </row>
    <row r="159" spans="1:15" x14ac:dyDescent="0.25">
      <c r="A159" s="4" t="s">
        <v>842</v>
      </c>
      <c r="B159" s="4" t="s">
        <v>42</v>
      </c>
      <c r="C159" s="7" t="s">
        <v>846</v>
      </c>
      <c r="D159" s="7" t="s">
        <v>321</v>
      </c>
      <c r="E159" s="6">
        <v>8615990657</v>
      </c>
      <c r="F159" s="6">
        <v>0</v>
      </c>
      <c r="G159" s="6">
        <v>7166699948</v>
      </c>
      <c r="H159" s="6">
        <v>15782690605</v>
      </c>
      <c r="I159" s="6">
        <v>0</v>
      </c>
      <c r="J159" s="6">
        <v>15782690605</v>
      </c>
      <c r="K159" s="6">
        <v>0</v>
      </c>
      <c r="L159" s="6">
        <v>15754897272</v>
      </c>
      <c r="M159" s="6">
        <v>38120410</v>
      </c>
      <c r="N159" s="6">
        <v>13833284621.92</v>
      </c>
      <c r="O159" s="5">
        <v>0.88</v>
      </c>
    </row>
    <row r="160" spans="1:15" x14ac:dyDescent="0.25">
      <c r="A160" s="4" t="s">
        <v>842</v>
      </c>
      <c r="B160" s="4" t="s">
        <v>845</v>
      </c>
      <c r="C160" s="7" t="s">
        <v>844</v>
      </c>
      <c r="D160" s="7" t="s">
        <v>843</v>
      </c>
      <c r="E160" s="6">
        <v>8615990657</v>
      </c>
      <c r="F160" s="6">
        <v>0</v>
      </c>
      <c r="G160" s="6">
        <v>7166699948</v>
      </c>
      <c r="H160" s="6">
        <v>15782690605</v>
      </c>
      <c r="I160" s="6">
        <v>0</v>
      </c>
      <c r="J160" s="6">
        <v>15782690605</v>
      </c>
      <c r="K160" s="6">
        <v>0</v>
      </c>
      <c r="L160" s="6">
        <v>15754897272</v>
      </c>
      <c r="M160" s="6">
        <v>38120410</v>
      </c>
      <c r="N160" s="6">
        <v>13833284621.92</v>
      </c>
      <c r="O160" s="5">
        <v>0.88</v>
      </c>
    </row>
    <row r="161" spans="1:15" ht="15.75" thickBot="1" x14ac:dyDescent="0.3">
      <c r="A161" s="4" t="s">
        <v>842</v>
      </c>
      <c r="B161" s="4" t="s">
        <v>2</v>
      </c>
      <c r="C161" s="3" t="s">
        <v>1</v>
      </c>
      <c r="D161" s="3" t="s">
        <v>790</v>
      </c>
      <c r="E161" s="2">
        <v>0</v>
      </c>
      <c r="F161" s="2">
        <v>0</v>
      </c>
      <c r="G161" s="2">
        <v>8623638330</v>
      </c>
      <c r="H161" s="2">
        <v>8623638330</v>
      </c>
      <c r="I161" s="2">
        <v>0</v>
      </c>
      <c r="J161" s="2">
        <v>8623638330</v>
      </c>
      <c r="K161" s="2">
        <v>0</v>
      </c>
      <c r="L161" s="2">
        <v>0</v>
      </c>
      <c r="M161" s="2">
        <v>0</v>
      </c>
      <c r="N161" s="2">
        <v>0</v>
      </c>
      <c r="O161" s="1">
        <v>0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0"/>
  <sheetViews>
    <sheetView showGridLines="0" topLeftCell="D1" workbookViewId="0">
      <selection activeCell="N7" sqref="N7"/>
    </sheetView>
  </sheetViews>
  <sheetFormatPr baseColWidth="10" defaultRowHeight="15" x14ac:dyDescent="0.25"/>
  <cols>
    <col min="1" max="4" width="45.7109375" bestFit="1" customWidth="1"/>
    <col min="5" max="5" width="18.85546875" bestFit="1" customWidth="1"/>
    <col min="6" max="6" width="23" bestFit="1" customWidth="1"/>
    <col min="7" max="7" width="28" bestFit="1" customWidth="1"/>
    <col min="8" max="8" width="21" bestFit="1" customWidth="1"/>
    <col min="9" max="9" width="28.85546875" bestFit="1" customWidth="1"/>
    <col min="10" max="10" width="23.42578125" bestFit="1" customWidth="1"/>
    <col min="11" max="11" width="27.5703125" bestFit="1" customWidth="1"/>
    <col min="12" max="12" width="31.85546875" bestFit="1" customWidth="1"/>
    <col min="13" max="13" width="15.5703125" bestFit="1" customWidth="1"/>
    <col min="14" max="14" width="19.85546875" bestFit="1" customWidth="1"/>
    <col min="15" max="15" width="24" bestFit="1" customWidth="1"/>
  </cols>
  <sheetData>
    <row r="1" spans="1:15" ht="31.5" customHeight="1" x14ac:dyDescent="0.35">
      <c r="A1" s="34" t="s">
        <v>1450</v>
      </c>
      <c r="B1" s="33" t="s">
        <v>318</v>
      </c>
      <c r="C1" s="31" t="s">
        <v>1449</v>
      </c>
    </row>
    <row r="2" spans="1:15" ht="15" customHeight="1" x14ac:dyDescent="0.35">
      <c r="A2" s="24" t="s">
        <v>1166</v>
      </c>
      <c r="B2" s="32"/>
      <c r="C2" s="31"/>
    </row>
    <row r="3" spans="1:15" x14ac:dyDescent="0.25">
      <c r="A3">
        <f>COUNTA(A11:A160)+11</f>
        <v>160</v>
      </c>
      <c r="B3" s="30"/>
    </row>
    <row r="4" spans="1:15" x14ac:dyDescent="0.25">
      <c r="A4" s="21" t="s">
        <v>1448</v>
      </c>
      <c r="B4" s="22"/>
      <c r="C4" s="29" t="s">
        <v>315</v>
      </c>
    </row>
    <row r="5" spans="1:15" x14ac:dyDescent="0.25">
      <c r="A5" s="28"/>
      <c r="B5" s="28"/>
      <c r="C5" s="27" t="s">
        <v>314</v>
      </c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5" x14ac:dyDescent="0.25">
      <c r="A6" s="23" t="s">
        <v>313</v>
      </c>
      <c r="B6" s="25"/>
      <c r="C6" s="23">
        <v>3</v>
      </c>
      <c r="F6">
        <v>3</v>
      </c>
    </row>
    <row r="7" spans="1:15" ht="21" x14ac:dyDescent="0.25">
      <c r="A7" s="23" t="s">
        <v>1447</v>
      </c>
      <c r="B7" s="23" t="s">
        <v>311</v>
      </c>
      <c r="C7" t="str">
        <f>MID(A8,FIND(" ",A8,15)+1,FIND(":",A8,FIND(" ",A8,15))-FIND(" ",A8,15)-1)</f>
        <v>CB-0103</v>
      </c>
      <c r="D7" t="str">
        <f>MID(B8,23,2)</f>
        <v>09</v>
      </c>
      <c r="E7" s="24" t="s">
        <v>1166</v>
      </c>
      <c r="F7" s="24" t="s">
        <v>310</v>
      </c>
      <c r="G7" t="str">
        <f>MID(A8,FIND(" ",A8,14)+1,7)</f>
        <v>CB-0103</v>
      </c>
      <c r="H7" t="s">
        <v>307</v>
      </c>
      <c r="I7" t="str">
        <f>VLOOKUP(A2,[1]Hoja1!$B$6:$R$120,17,FALSE)</f>
        <v>12.</v>
      </c>
    </row>
    <row r="8" spans="1:15" ht="21" x14ac:dyDescent="0.25">
      <c r="A8" s="23" t="s">
        <v>309</v>
      </c>
      <c r="B8" s="23" t="s">
        <v>308</v>
      </c>
      <c r="D8" t="str">
        <f>MID(A7,7,150)</f>
        <v>EMPRESA DE ACUEDUCTO Y ALCANTARILLADO DE BOGOTA -EAAB ESP-</v>
      </c>
      <c r="E8" t="s">
        <v>307</v>
      </c>
    </row>
    <row r="9" spans="1:15" x14ac:dyDescent="0.25">
      <c r="A9" s="23" t="s">
        <v>1446</v>
      </c>
      <c r="B9" s="23" t="s">
        <v>305</v>
      </c>
    </row>
    <row r="10" spans="1:15" x14ac:dyDescent="0.25">
      <c r="A10" s="21"/>
      <c r="B10" s="22"/>
      <c r="C10" s="21"/>
    </row>
    <row r="11" spans="1:15" ht="15.75" thickBot="1" x14ac:dyDescent="0.3">
      <c r="A11" s="19"/>
      <c r="B11" s="20"/>
      <c r="C11" s="19"/>
    </row>
    <row r="12" spans="1:15" ht="15" customHeight="1" x14ac:dyDescent="0.25">
      <c r="A12" s="18" t="s">
        <v>304</v>
      </c>
      <c r="B12" s="17" t="s">
        <v>303</v>
      </c>
      <c r="C12" s="16" t="s">
        <v>302</v>
      </c>
      <c r="D12" s="15" t="s">
        <v>301</v>
      </c>
      <c r="E12" s="14" t="s">
        <v>300</v>
      </c>
      <c r="F12" s="15" t="s">
        <v>299</v>
      </c>
      <c r="G12" s="15" t="s">
        <v>298</v>
      </c>
      <c r="H12" s="15" t="s">
        <v>297</v>
      </c>
      <c r="I12" s="15" t="s">
        <v>296</v>
      </c>
      <c r="J12" s="14" t="s">
        <v>295</v>
      </c>
      <c r="K12" s="15" t="s">
        <v>294</v>
      </c>
      <c r="L12" s="14" t="s">
        <v>293</v>
      </c>
      <c r="M12" s="13" t="s">
        <v>292</v>
      </c>
      <c r="N12" s="13" t="s">
        <v>291</v>
      </c>
      <c r="O12" s="12" t="s">
        <v>290</v>
      </c>
    </row>
    <row r="13" spans="1:15" x14ac:dyDescent="0.25">
      <c r="A13" s="11" t="s">
        <v>289</v>
      </c>
      <c r="B13" s="10"/>
      <c r="C13" s="9" t="s">
        <v>288</v>
      </c>
      <c r="D13" s="9" t="s">
        <v>287</v>
      </c>
      <c r="E13" s="9" t="s">
        <v>286</v>
      </c>
      <c r="F13" s="9" t="s">
        <v>285</v>
      </c>
      <c r="G13" s="9" t="s">
        <v>284</v>
      </c>
      <c r="H13" s="9" t="s">
        <v>283</v>
      </c>
      <c r="I13" s="9" t="s">
        <v>282</v>
      </c>
      <c r="J13" s="9" t="s">
        <v>281</v>
      </c>
      <c r="K13" s="9" t="s">
        <v>280</v>
      </c>
      <c r="L13" s="9" t="s">
        <v>279</v>
      </c>
      <c r="M13" s="9" t="s">
        <v>278</v>
      </c>
      <c r="N13" s="9" t="s">
        <v>277</v>
      </c>
      <c r="O13" s="8" t="s">
        <v>276</v>
      </c>
    </row>
    <row r="14" spans="1:15" x14ac:dyDescent="0.25">
      <c r="A14" s="4" t="s">
        <v>1166</v>
      </c>
      <c r="B14" s="4" t="s">
        <v>585</v>
      </c>
      <c r="C14" s="7" t="s">
        <v>584</v>
      </c>
      <c r="D14" s="7" t="s">
        <v>583</v>
      </c>
      <c r="E14" s="6">
        <v>2398011840000</v>
      </c>
      <c r="F14" s="6">
        <v>108828742347</v>
      </c>
      <c r="G14" s="6">
        <v>151977417961</v>
      </c>
      <c r="H14" s="6">
        <v>2549989257961</v>
      </c>
      <c r="I14" s="6">
        <v>0</v>
      </c>
      <c r="J14" s="6">
        <v>2549989257961</v>
      </c>
      <c r="K14" s="6">
        <v>51677488246</v>
      </c>
      <c r="L14" s="6">
        <v>1752507982264</v>
      </c>
      <c r="M14" s="6">
        <v>146349897651</v>
      </c>
      <c r="N14" s="6">
        <v>1192565010366</v>
      </c>
      <c r="O14" s="5">
        <v>47</v>
      </c>
    </row>
    <row r="15" spans="1:15" x14ac:dyDescent="0.25">
      <c r="A15" s="4" t="s">
        <v>1166</v>
      </c>
      <c r="B15" s="4" t="s">
        <v>275</v>
      </c>
      <c r="C15" s="7" t="s">
        <v>781</v>
      </c>
      <c r="D15" s="7" t="s">
        <v>499</v>
      </c>
      <c r="E15" s="6">
        <v>2252016540000</v>
      </c>
      <c r="F15" s="6">
        <v>129239538947</v>
      </c>
      <c r="G15" s="6">
        <v>198130635803</v>
      </c>
      <c r="H15" s="6">
        <v>2450147175803</v>
      </c>
      <c r="I15" s="6">
        <v>0</v>
      </c>
      <c r="J15" s="6">
        <v>2450147175803</v>
      </c>
      <c r="K15" s="6">
        <v>51677488246</v>
      </c>
      <c r="L15" s="6">
        <v>1752507982264</v>
      </c>
      <c r="M15" s="6">
        <v>146349897651</v>
      </c>
      <c r="N15" s="6">
        <v>1192565010366</v>
      </c>
      <c r="O15" s="5">
        <v>49</v>
      </c>
    </row>
    <row r="16" spans="1:15" x14ac:dyDescent="0.25">
      <c r="A16" s="4" t="s">
        <v>1166</v>
      </c>
      <c r="B16" s="4" t="s">
        <v>272</v>
      </c>
      <c r="C16" s="7" t="s">
        <v>780</v>
      </c>
      <c r="D16" s="7" t="s">
        <v>497</v>
      </c>
      <c r="E16" s="6">
        <v>938702829000</v>
      </c>
      <c r="F16" s="6">
        <v>30514534641</v>
      </c>
      <c r="G16" s="6">
        <v>26539259607</v>
      </c>
      <c r="H16" s="6">
        <v>965242088607</v>
      </c>
      <c r="I16" s="6">
        <v>0</v>
      </c>
      <c r="J16" s="6">
        <v>965242088607</v>
      </c>
      <c r="K16" s="6">
        <v>48416077462</v>
      </c>
      <c r="L16" s="6">
        <v>704380386364</v>
      </c>
      <c r="M16" s="6">
        <v>72897921235</v>
      </c>
      <c r="N16" s="6">
        <v>591309643676</v>
      </c>
      <c r="O16" s="5">
        <v>61</v>
      </c>
    </row>
    <row r="17" spans="1:15" x14ac:dyDescent="0.25">
      <c r="A17" s="4" t="s">
        <v>1166</v>
      </c>
      <c r="B17" s="4" t="s">
        <v>269</v>
      </c>
      <c r="C17" s="7" t="s">
        <v>779</v>
      </c>
      <c r="D17" s="7" t="s">
        <v>495</v>
      </c>
      <c r="E17" s="6">
        <v>268135556000</v>
      </c>
      <c r="F17" s="6">
        <v>737288933</v>
      </c>
      <c r="G17" s="6">
        <v>136377195</v>
      </c>
      <c r="H17" s="6">
        <v>268271933195</v>
      </c>
      <c r="I17" s="6">
        <v>0</v>
      </c>
      <c r="J17" s="6">
        <v>268271933195</v>
      </c>
      <c r="K17" s="6">
        <v>15853553354</v>
      </c>
      <c r="L17" s="6">
        <v>183547956454</v>
      </c>
      <c r="M17" s="6">
        <v>18293314549</v>
      </c>
      <c r="N17" s="6">
        <v>166137741086</v>
      </c>
      <c r="O17" s="5">
        <v>62</v>
      </c>
    </row>
    <row r="18" spans="1:15" x14ac:dyDescent="0.25">
      <c r="A18" s="4" t="s">
        <v>1166</v>
      </c>
      <c r="B18" s="4" t="s">
        <v>266</v>
      </c>
      <c r="C18" s="7" t="s">
        <v>778</v>
      </c>
      <c r="D18" s="7" t="s">
        <v>1445</v>
      </c>
      <c r="E18" s="6">
        <v>169230437000</v>
      </c>
      <c r="F18" s="6">
        <v>-2247379262</v>
      </c>
      <c r="G18" s="6">
        <v>-1892469617</v>
      </c>
      <c r="H18" s="6">
        <v>167337967383</v>
      </c>
      <c r="I18" s="6">
        <v>0</v>
      </c>
      <c r="J18" s="6">
        <v>167337967383</v>
      </c>
      <c r="K18" s="6">
        <v>10965544416</v>
      </c>
      <c r="L18" s="6">
        <v>110715609182</v>
      </c>
      <c r="M18" s="6">
        <v>10993268991</v>
      </c>
      <c r="N18" s="6">
        <v>110697170505</v>
      </c>
      <c r="O18" s="5">
        <v>66</v>
      </c>
    </row>
    <row r="19" spans="1:15" x14ac:dyDescent="0.25">
      <c r="A19" s="4" t="s">
        <v>1166</v>
      </c>
      <c r="B19" s="4" t="s">
        <v>263</v>
      </c>
      <c r="C19" s="7" t="s">
        <v>777</v>
      </c>
      <c r="D19" s="7" t="s">
        <v>577</v>
      </c>
      <c r="E19" s="6">
        <v>91582773000</v>
      </c>
      <c r="F19" s="6">
        <v>-786545341</v>
      </c>
      <c r="G19" s="6">
        <v>-522395943</v>
      </c>
      <c r="H19" s="6">
        <v>91060377057</v>
      </c>
      <c r="I19" s="6">
        <v>0</v>
      </c>
      <c r="J19" s="6">
        <v>91060377057</v>
      </c>
      <c r="K19" s="6">
        <v>7647627414</v>
      </c>
      <c r="L19" s="6">
        <v>66406327814</v>
      </c>
      <c r="M19" s="6">
        <v>7648913056</v>
      </c>
      <c r="N19" s="6">
        <v>66404462826</v>
      </c>
      <c r="O19" s="5">
        <v>73</v>
      </c>
    </row>
    <row r="20" spans="1:15" x14ac:dyDescent="0.25">
      <c r="A20" s="4" t="s">
        <v>1166</v>
      </c>
      <c r="B20" s="4" t="s">
        <v>260</v>
      </c>
      <c r="C20" s="7" t="s">
        <v>775</v>
      </c>
      <c r="D20" s="7" t="s">
        <v>489</v>
      </c>
      <c r="E20" s="6">
        <v>65000000</v>
      </c>
      <c r="F20" s="6">
        <v>0</v>
      </c>
      <c r="G20" s="6">
        <v>0</v>
      </c>
      <c r="H20" s="6">
        <v>65000000</v>
      </c>
      <c r="I20" s="6">
        <v>0</v>
      </c>
      <c r="J20" s="6">
        <v>65000000</v>
      </c>
      <c r="K20" s="6">
        <v>4880850</v>
      </c>
      <c r="L20" s="6">
        <v>43927650</v>
      </c>
      <c r="M20" s="6">
        <v>4880850</v>
      </c>
      <c r="N20" s="6">
        <v>43927650</v>
      </c>
      <c r="O20" s="5">
        <v>68</v>
      </c>
    </row>
    <row r="21" spans="1:15" x14ac:dyDescent="0.25">
      <c r="A21" s="4" t="s">
        <v>1166</v>
      </c>
      <c r="B21" s="4" t="s">
        <v>257</v>
      </c>
      <c r="C21" s="7" t="s">
        <v>773</v>
      </c>
      <c r="D21" s="7" t="s">
        <v>1444</v>
      </c>
      <c r="E21" s="6">
        <v>12847259000</v>
      </c>
      <c r="F21" s="6">
        <v>-130509004</v>
      </c>
      <c r="G21" s="6">
        <v>-94512642</v>
      </c>
      <c r="H21" s="6">
        <v>12752746358</v>
      </c>
      <c r="I21" s="6">
        <v>0</v>
      </c>
      <c r="J21" s="6">
        <v>12752746358</v>
      </c>
      <c r="K21" s="6">
        <v>1035954141</v>
      </c>
      <c r="L21" s="6">
        <v>9509812696</v>
      </c>
      <c r="M21" s="6">
        <v>1035954141</v>
      </c>
      <c r="N21" s="6">
        <v>9509812696</v>
      </c>
      <c r="O21" s="5">
        <v>75</v>
      </c>
    </row>
    <row r="22" spans="1:15" x14ac:dyDescent="0.25">
      <c r="A22" s="4" t="s">
        <v>1166</v>
      </c>
      <c r="B22" s="4" t="s">
        <v>254</v>
      </c>
      <c r="C22" s="7" t="s">
        <v>771</v>
      </c>
      <c r="D22" s="7" t="s">
        <v>252</v>
      </c>
      <c r="E22" s="6">
        <v>1558040000</v>
      </c>
      <c r="F22" s="6">
        <v>-39417945</v>
      </c>
      <c r="G22" s="6">
        <v>-29094076</v>
      </c>
      <c r="H22" s="6">
        <v>1528945924</v>
      </c>
      <c r="I22" s="6">
        <v>0</v>
      </c>
      <c r="J22" s="6">
        <v>1528945924</v>
      </c>
      <c r="K22" s="6">
        <v>102833391</v>
      </c>
      <c r="L22" s="6">
        <v>869871440</v>
      </c>
      <c r="M22" s="6">
        <v>102833391</v>
      </c>
      <c r="N22" s="6">
        <v>869871440</v>
      </c>
      <c r="O22" s="5">
        <v>57</v>
      </c>
    </row>
    <row r="23" spans="1:15" x14ac:dyDescent="0.25">
      <c r="A23" s="4" t="s">
        <v>1166</v>
      </c>
      <c r="B23" s="4" t="s">
        <v>251</v>
      </c>
      <c r="C23" s="7" t="s">
        <v>769</v>
      </c>
      <c r="D23" s="7" t="s">
        <v>1443</v>
      </c>
      <c r="E23" s="6">
        <v>8418779000</v>
      </c>
      <c r="F23" s="6">
        <v>-177363805</v>
      </c>
      <c r="G23" s="6">
        <v>-142633879</v>
      </c>
      <c r="H23" s="6">
        <v>8276145121</v>
      </c>
      <c r="I23" s="6">
        <v>0</v>
      </c>
      <c r="J23" s="6">
        <v>8276145121</v>
      </c>
      <c r="K23" s="6">
        <v>656700589</v>
      </c>
      <c r="L23" s="6">
        <v>5496140160</v>
      </c>
      <c r="M23" s="6">
        <v>656700589</v>
      </c>
      <c r="N23" s="6">
        <v>5496140160</v>
      </c>
      <c r="O23" s="5">
        <v>66</v>
      </c>
    </row>
    <row r="24" spans="1:15" x14ac:dyDescent="0.25">
      <c r="A24" s="4" t="s">
        <v>1166</v>
      </c>
      <c r="B24" s="4" t="s">
        <v>248</v>
      </c>
      <c r="C24" s="7" t="s">
        <v>767</v>
      </c>
      <c r="D24" s="7" t="s">
        <v>575</v>
      </c>
      <c r="E24" s="6">
        <v>389224000</v>
      </c>
      <c r="F24" s="6">
        <v>-67158000</v>
      </c>
      <c r="G24" s="6">
        <v>-101597301</v>
      </c>
      <c r="H24" s="6">
        <v>287626699</v>
      </c>
      <c r="I24" s="6">
        <v>0</v>
      </c>
      <c r="J24" s="6">
        <v>287626699</v>
      </c>
      <c r="K24" s="6">
        <v>16566590</v>
      </c>
      <c r="L24" s="6">
        <v>151968221</v>
      </c>
      <c r="M24" s="6">
        <v>16566590</v>
      </c>
      <c r="N24" s="6">
        <v>151968221</v>
      </c>
      <c r="O24" s="5">
        <v>53</v>
      </c>
    </row>
    <row r="25" spans="1:15" x14ac:dyDescent="0.25">
      <c r="A25" s="4" t="s">
        <v>1166</v>
      </c>
      <c r="B25" s="4" t="s">
        <v>245</v>
      </c>
      <c r="C25" s="7" t="s">
        <v>1442</v>
      </c>
      <c r="D25" s="7" t="s">
        <v>243</v>
      </c>
      <c r="E25" s="6">
        <v>13324708000</v>
      </c>
      <c r="F25" s="6">
        <v>-223200079</v>
      </c>
      <c r="G25" s="6">
        <v>-388204379</v>
      </c>
      <c r="H25" s="6">
        <v>12936503621</v>
      </c>
      <c r="I25" s="6">
        <v>0</v>
      </c>
      <c r="J25" s="6">
        <v>12936503621</v>
      </c>
      <c r="K25" s="6">
        <v>0</v>
      </c>
      <c r="L25" s="6">
        <v>11746010485</v>
      </c>
      <c r="M25" s="6">
        <v>0</v>
      </c>
      <c r="N25" s="6">
        <v>11746010485</v>
      </c>
      <c r="O25" s="5">
        <v>91</v>
      </c>
    </row>
    <row r="26" spans="1:15" x14ac:dyDescent="0.25">
      <c r="A26" s="4" t="s">
        <v>1166</v>
      </c>
      <c r="B26" s="4" t="s">
        <v>242</v>
      </c>
      <c r="C26" s="7" t="s">
        <v>763</v>
      </c>
      <c r="D26" s="7" t="s">
        <v>240</v>
      </c>
      <c r="E26" s="6">
        <v>13975260000</v>
      </c>
      <c r="F26" s="6">
        <v>-194620913</v>
      </c>
      <c r="G26" s="6">
        <v>-132416891</v>
      </c>
      <c r="H26" s="6">
        <v>13842843109</v>
      </c>
      <c r="I26" s="6">
        <v>0</v>
      </c>
      <c r="J26" s="6">
        <v>13842843109</v>
      </c>
      <c r="K26" s="6">
        <v>12099354</v>
      </c>
      <c r="L26" s="6">
        <v>163228579</v>
      </c>
      <c r="M26" s="6">
        <v>16416483</v>
      </c>
      <c r="N26" s="6">
        <v>161151908</v>
      </c>
      <c r="O26" s="5">
        <v>1</v>
      </c>
    </row>
    <row r="27" spans="1:15" x14ac:dyDescent="0.25">
      <c r="A27" s="4" t="s">
        <v>1166</v>
      </c>
      <c r="B27" s="4" t="s">
        <v>239</v>
      </c>
      <c r="C27" s="7" t="s">
        <v>761</v>
      </c>
      <c r="D27" s="7" t="s">
        <v>237</v>
      </c>
      <c r="E27" s="6">
        <v>14074821000</v>
      </c>
      <c r="F27" s="6">
        <v>-128509108</v>
      </c>
      <c r="G27" s="6">
        <v>-73513408</v>
      </c>
      <c r="H27" s="6">
        <v>14001307592</v>
      </c>
      <c r="I27" s="6">
        <v>0</v>
      </c>
      <c r="J27" s="6">
        <v>14001307592</v>
      </c>
      <c r="K27" s="6">
        <v>799021010</v>
      </c>
      <c r="L27" s="6">
        <v>8137068663</v>
      </c>
      <c r="M27" s="6">
        <v>802217670</v>
      </c>
      <c r="N27" s="6">
        <v>8133743891</v>
      </c>
      <c r="O27" s="5">
        <v>58</v>
      </c>
    </row>
    <row r="28" spans="1:15" x14ac:dyDescent="0.25">
      <c r="A28" s="4" t="s">
        <v>1166</v>
      </c>
      <c r="B28" s="4" t="s">
        <v>236</v>
      </c>
      <c r="C28" s="7" t="s">
        <v>759</v>
      </c>
      <c r="D28" s="7" t="s">
        <v>234</v>
      </c>
      <c r="E28" s="6">
        <v>3514257000</v>
      </c>
      <c r="F28" s="6">
        <v>25955308</v>
      </c>
      <c r="G28" s="6">
        <v>70919085</v>
      </c>
      <c r="H28" s="6">
        <v>3585176085</v>
      </c>
      <c r="I28" s="6">
        <v>0</v>
      </c>
      <c r="J28" s="6">
        <v>3585176085</v>
      </c>
      <c r="K28" s="6">
        <v>263084267</v>
      </c>
      <c r="L28" s="6">
        <v>2345245167</v>
      </c>
      <c r="M28" s="6">
        <v>263084267</v>
      </c>
      <c r="N28" s="6">
        <v>2345245167</v>
      </c>
      <c r="O28" s="5">
        <v>65</v>
      </c>
    </row>
    <row r="29" spans="1:15" x14ac:dyDescent="0.25">
      <c r="A29" s="4" t="s">
        <v>1166</v>
      </c>
      <c r="B29" s="4" t="s">
        <v>233</v>
      </c>
      <c r="C29" s="7" t="s">
        <v>757</v>
      </c>
      <c r="D29" s="7" t="s">
        <v>231</v>
      </c>
      <c r="E29" s="6">
        <v>5716499000</v>
      </c>
      <c r="F29" s="6">
        <v>-54225375</v>
      </c>
      <c r="G29" s="6">
        <v>-614728133</v>
      </c>
      <c r="H29" s="6">
        <v>5101770867</v>
      </c>
      <c r="I29" s="6">
        <v>0</v>
      </c>
      <c r="J29" s="6">
        <v>5101770867</v>
      </c>
      <c r="K29" s="6">
        <v>184605394</v>
      </c>
      <c r="L29" s="6">
        <v>3018099816</v>
      </c>
      <c r="M29" s="6">
        <v>203530538</v>
      </c>
      <c r="N29" s="6">
        <v>3006927570</v>
      </c>
      <c r="O29" s="5">
        <v>59</v>
      </c>
    </row>
    <row r="30" spans="1:15" x14ac:dyDescent="0.25">
      <c r="A30" s="4" t="s">
        <v>1166</v>
      </c>
      <c r="B30" s="4" t="s">
        <v>227</v>
      </c>
      <c r="C30" s="7" t="s">
        <v>1441</v>
      </c>
      <c r="D30" s="7" t="s">
        <v>1440</v>
      </c>
      <c r="E30" s="6">
        <v>3063955000</v>
      </c>
      <c r="F30" s="6">
        <v>-271785000</v>
      </c>
      <c r="G30" s="6">
        <v>-271785000</v>
      </c>
      <c r="H30" s="6">
        <v>2792170000</v>
      </c>
      <c r="I30" s="6">
        <v>0</v>
      </c>
      <c r="J30" s="6">
        <v>2792170000</v>
      </c>
      <c r="K30" s="6">
        <v>242171416</v>
      </c>
      <c r="L30" s="6">
        <v>2063144589</v>
      </c>
      <c r="M30" s="6">
        <v>242171416</v>
      </c>
      <c r="N30" s="6">
        <v>2063144589</v>
      </c>
      <c r="O30" s="5">
        <v>74</v>
      </c>
    </row>
    <row r="31" spans="1:15" x14ac:dyDescent="0.25">
      <c r="A31" s="4" t="s">
        <v>1166</v>
      </c>
      <c r="B31" s="4" t="s">
        <v>474</v>
      </c>
      <c r="C31" s="7" t="s">
        <v>1439</v>
      </c>
      <c r="D31" s="7" t="s">
        <v>472</v>
      </c>
      <c r="E31" s="6">
        <v>500000000</v>
      </c>
      <c r="F31" s="6">
        <v>-200000000</v>
      </c>
      <c r="G31" s="6">
        <v>-200000000</v>
      </c>
      <c r="H31" s="6">
        <v>300000000</v>
      </c>
      <c r="I31" s="6">
        <v>0</v>
      </c>
      <c r="J31" s="6">
        <v>300000000</v>
      </c>
      <c r="K31" s="6">
        <v>0</v>
      </c>
      <c r="L31" s="6">
        <v>9601302</v>
      </c>
      <c r="M31" s="6">
        <v>0</v>
      </c>
      <c r="N31" s="6">
        <v>9601302</v>
      </c>
      <c r="O31" s="5">
        <v>3</v>
      </c>
    </row>
    <row r="32" spans="1:15" x14ac:dyDescent="0.25">
      <c r="A32" s="4" t="s">
        <v>1166</v>
      </c>
      <c r="B32" s="4" t="s">
        <v>224</v>
      </c>
      <c r="C32" s="7" t="s">
        <v>753</v>
      </c>
      <c r="D32" s="7" t="s">
        <v>572</v>
      </c>
      <c r="E32" s="6">
        <v>199862000</v>
      </c>
      <c r="F32" s="6">
        <v>0</v>
      </c>
      <c r="G32" s="6">
        <v>607492950</v>
      </c>
      <c r="H32" s="6">
        <v>807354950</v>
      </c>
      <c r="I32" s="6">
        <v>0</v>
      </c>
      <c r="J32" s="6">
        <v>807354950</v>
      </c>
      <c r="K32" s="6">
        <v>0</v>
      </c>
      <c r="L32" s="6">
        <v>755162600</v>
      </c>
      <c r="M32" s="6">
        <v>0</v>
      </c>
      <c r="N32" s="6">
        <v>755162600</v>
      </c>
      <c r="O32" s="5">
        <v>94</v>
      </c>
    </row>
    <row r="33" spans="1:15" x14ac:dyDescent="0.25">
      <c r="A33" s="4" t="s">
        <v>1166</v>
      </c>
      <c r="B33" s="4" t="s">
        <v>221</v>
      </c>
      <c r="C33" s="7" t="s">
        <v>751</v>
      </c>
      <c r="D33" s="7" t="s">
        <v>219</v>
      </c>
      <c r="E33" s="6">
        <v>44109988000</v>
      </c>
      <c r="F33" s="6">
        <v>3482030490</v>
      </c>
      <c r="G33" s="6">
        <v>1554323295</v>
      </c>
      <c r="H33" s="6">
        <v>45664311295</v>
      </c>
      <c r="I33" s="6">
        <v>0</v>
      </c>
      <c r="J33" s="6">
        <v>45664311295</v>
      </c>
      <c r="K33" s="6">
        <v>1309416056</v>
      </c>
      <c r="L33" s="6">
        <v>35265659154</v>
      </c>
      <c r="M33" s="6">
        <v>3822668964</v>
      </c>
      <c r="N33" s="6">
        <v>21126907498</v>
      </c>
      <c r="O33" s="5">
        <v>46</v>
      </c>
    </row>
    <row r="34" spans="1:15" x14ac:dyDescent="0.25">
      <c r="A34" s="4" t="s">
        <v>1166</v>
      </c>
      <c r="B34" s="4" t="s">
        <v>218</v>
      </c>
      <c r="C34" s="7" t="s">
        <v>750</v>
      </c>
      <c r="D34" s="7" t="s">
        <v>216</v>
      </c>
      <c r="E34" s="6">
        <v>33891517000</v>
      </c>
      <c r="F34" s="6">
        <v>3946550036</v>
      </c>
      <c r="G34" s="6">
        <v>4680407848</v>
      </c>
      <c r="H34" s="6">
        <v>38571924848</v>
      </c>
      <c r="I34" s="6">
        <v>0</v>
      </c>
      <c r="J34" s="6">
        <v>38571924848</v>
      </c>
      <c r="K34" s="6">
        <v>842061189</v>
      </c>
      <c r="L34" s="6">
        <v>31274417822</v>
      </c>
      <c r="M34" s="6">
        <v>3362458769</v>
      </c>
      <c r="N34" s="6">
        <v>18011276427</v>
      </c>
      <c r="O34" s="5">
        <v>47</v>
      </c>
    </row>
    <row r="35" spans="1:15" x14ac:dyDescent="0.25">
      <c r="A35" s="4" t="s">
        <v>1166</v>
      </c>
      <c r="B35" s="4" t="s">
        <v>468</v>
      </c>
      <c r="C35" s="7" t="s">
        <v>748</v>
      </c>
      <c r="D35" s="7" t="s">
        <v>570</v>
      </c>
      <c r="E35" s="6">
        <v>2191344000</v>
      </c>
      <c r="F35" s="6">
        <v>-199864000</v>
      </c>
      <c r="G35" s="6">
        <v>-227617000</v>
      </c>
      <c r="H35" s="6">
        <v>1963727000</v>
      </c>
      <c r="I35" s="6">
        <v>0</v>
      </c>
      <c r="J35" s="6">
        <v>1963727000</v>
      </c>
      <c r="K35" s="6">
        <v>123631184</v>
      </c>
      <c r="L35" s="6">
        <v>1700090239</v>
      </c>
      <c r="M35" s="6">
        <v>116486512</v>
      </c>
      <c r="N35" s="6">
        <v>824479978</v>
      </c>
      <c r="O35" s="5">
        <v>42</v>
      </c>
    </row>
    <row r="36" spans="1:15" x14ac:dyDescent="0.25">
      <c r="A36" s="4" t="s">
        <v>1166</v>
      </c>
      <c r="B36" s="4" t="s">
        <v>215</v>
      </c>
      <c r="C36" s="7" t="s">
        <v>746</v>
      </c>
      <c r="D36" s="7" t="s">
        <v>213</v>
      </c>
      <c r="E36" s="6">
        <v>8027127000</v>
      </c>
      <c r="F36" s="6">
        <v>-264655546</v>
      </c>
      <c r="G36" s="6">
        <v>-2898467553</v>
      </c>
      <c r="H36" s="6">
        <v>5128659447</v>
      </c>
      <c r="I36" s="6">
        <v>0</v>
      </c>
      <c r="J36" s="6">
        <v>5128659447</v>
      </c>
      <c r="K36" s="6">
        <v>343723683</v>
      </c>
      <c r="L36" s="6">
        <v>2291151093</v>
      </c>
      <c r="M36" s="6">
        <v>343723683</v>
      </c>
      <c r="N36" s="6">
        <v>2291151093</v>
      </c>
      <c r="O36" s="5">
        <v>45</v>
      </c>
    </row>
    <row r="37" spans="1:15" x14ac:dyDescent="0.25">
      <c r="A37" s="4" t="s">
        <v>1166</v>
      </c>
      <c r="B37" s="4" t="s">
        <v>212</v>
      </c>
      <c r="C37" s="7" t="s">
        <v>745</v>
      </c>
      <c r="D37" s="7" t="s">
        <v>1438</v>
      </c>
      <c r="E37" s="6">
        <v>54795131000</v>
      </c>
      <c r="F37" s="6">
        <v>-497362295</v>
      </c>
      <c r="G37" s="6">
        <v>474523517</v>
      </c>
      <c r="H37" s="6">
        <v>55269654517</v>
      </c>
      <c r="I37" s="6">
        <v>0</v>
      </c>
      <c r="J37" s="6">
        <v>55269654517</v>
      </c>
      <c r="K37" s="6">
        <v>3578592882</v>
      </c>
      <c r="L37" s="6">
        <v>37566688118</v>
      </c>
      <c r="M37" s="6">
        <v>3477376594</v>
      </c>
      <c r="N37" s="6">
        <v>34313663083</v>
      </c>
      <c r="O37" s="5">
        <v>62</v>
      </c>
    </row>
    <row r="38" spans="1:15" x14ac:dyDescent="0.25">
      <c r="A38" s="4" t="s">
        <v>1166</v>
      </c>
      <c r="B38" s="4" t="s">
        <v>209</v>
      </c>
      <c r="C38" s="7" t="s">
        <v>743</v>
      </c>
      <c r="D38" s="7" t="s">
        <v>195</v>
      </c>
      <c r="E38" s="6">
        <v>6721420000</v>
      </c>
      <c r="F38" s="6">
        <v>-75843761</v>
      </c>
      <c r="G38" s="6">
        <v>-51223751</v>
      </c>
      <c r="H38" s="6">
        <v>6670196249</v>
      </c>
      <c r="I38" s="6">
        <v>0</v>
      </c>
      <c r="J38" s="6">
        <v>6670196249</v>
      </c>
      <c r="K38" s="6">
        <v>412197086</v>
      </c>
      <c r="L38" s="6">
        <v>4100932703</v>
      </c>
      <c r="M38" s="6">
        <v>382403353</v>
      </c>
      <c r="N38" s="6">
        <v>3688735617</v>
      </c>
      <c r="O38" s="5">
        <v>55</v>
      </c>
    </row>
    <row r="39" spans="1:15" x14ac:dyDescent="0.25">
      <c r="A39" s="4" t="s">
        <v>1166</v>
      </c>
      <c r="B39" s="4" t="s">
        <v>194</v>
      </c>
      <c r="C39" s="7" t="s">
        <v>732</v>
      </c>
      <c r="D39" s="7" t="s">
        <v>1437</v>
      </c>
      <c r="E39" s="6">
        <v>5899026000</v>
      </c>
      <c r="F39" s="6">
        <v>-36976561</v>
      </c>
      <c r="G39" s="6">
        <v>779909502</v>
      </c>
      <c r="H39" s="6">
        <v>6678935502</v>
      </c>
      <c r="I39" s="6">
        <v>0</v>
      </c>
      <c r="J39" s="6">
        <v>6678935502</v>
      </c>
      <c r="K39" s="6">
        <v>166567518</v>
      </c>
      <c r="L39" s="6">
        <v>5711098652</v>
      </c>
      <c r="M39" s="6">
        <v>166567518</v>
      </c>
      <c r="N39" s="6">
        <v>5662589221</v>
      </c>
      <c r="O39" s="5">
        <v>85</v>
      </c>
    </row>
    <row r="40" spans="1:15" x14ac:dyDescent="0.25">
      <c r="A40" s="4" t="s">
        <v>1166</v>
      </c>
      <c r="B40" s="4" t="s">
        <v>825</v>
      </c>
      <c r="C40" s="7" t="s">
        <v>1436</v>
      </c>
      <c r="D40" s="7" t="s">
        <v>1435</v>
      </c>
      <c r="E40" s="6">
        <v>14569634000</v>
      </c>
      <c r="F40" s="6">
        <v>-158393904</v>
      </c>
      <c r="G40" s="6">
        <v>-106459088</v>
      </c>
      <c r="H40" s="6">
        <v>14463174912</v>
      </c>
      <c r="I40" s="6">
        <v>0</v>
      </c>
      <c r="J40" s="6">
        <v>14463174912</v>
      </c>
      <c r="K40" s="6">
        <v>1218506719</v>
      </c>
      <c r="L40" s="6">
        <v>10844369003</v>
      </c>
      <c r="M40" s="6">
        <v>1209762854</v>
      </c>
      <c r="N40" s="6">
        <v>9730161149</v>
      </c>
      <c r="O40" s="5">
        <v>67</v>
      </c>
    </row>
    <row r="41" spans="1:15" x14ac:dyDescent="0.25">
      <c r="A41" s="4" t="s">
        <v>1166</v>
      </c>
      <c r="B41" s="4" t="s">
        <v>1434</v>
      </c>
      <c r="C41" s="7" t="s">
        <v>1433</v>
      </c>
      <c r="D41" s="7" t="s">
        <v>1432</v>
      </c>
      <c r="E41" s="6">
        <v>23271645000</v>
      </c>
      <c r="F41" s="6">
        <v>-129179081</v>
      </c>
      <c r="G41" s="6">
        <v>-78735645</v>
      </c>
      <c r="H41" s="6">
        <v>23192909355</v>
      </c>
      <c r="I41" s="6">
        <v>0</v>
      </c>
      <c r="J41" s="6">
        <v>23192909355</v>
      </c>
      <c r="K41" s="6">
        <v>1576285850</v>
      </c>
      <c r="L41" s="6">
        <v>14514306723</v>
      </c>
      <c r="M41" s="6">
        <v>1550462697</v>
      </c>
      <c r="N41" s="6">
        <v>13041405972</v>
      </c>
      <c r="O41" s="5">
        <v>56</v>
      </c>
    </row>
    <row r="42" spans="1:15" x14ac:dyDescent="0.25">
      <c r="A42" s="4" t="s">
        <v>1166</v>
      </c>
      <c r="B42" s="4" t="s">
        <v>1431</v>
      </c>
      <c r="C42" s="7" t="s">
        <v>1430</v>
      </c>
      <c r="D42" s="7" t="s">
        <v>1429</v>
      </c>
      <c r="E42" s="6">
        <v>1189443000</v>
      </c>
      <c r="F42" s="6">
        <v>-22894024</v>
      </c>
      <c r="G42" s="6">
        <v>-16435045</v>
      </c>
      <c r="H42" s="6">
        <v>1173007955</v>
      </c>
      <c r="I42" s="6">
        <v>0</v>
      </c>
      <c r="J42" s="6">
        <v>1173007955</v>
      </c>
      <c r="K42" s="6">
        <v>88350578</v>
      </c>
      <c r="L42" s="6">
        <v>760357517</v>
      </c>
      <c r="M42" s="6">
        <v>85839309</v>
      </c>
      <c r="N42" s="6">
        <v>671832735</v>
      </c>
      <c r="O42" s="5">
        <v>57</v>
      </c>
    </row>
    <row r="43" spans="1:15" x14ac:dyDescent="0.25">
      <c r="A43" s="4" t="s">
        <v>1166</v>
      </c>
      <c r="B43" s="4" t="s">
        <v>1428</v>
      </c>
      <c r="C43" s="7" t="s">
        <v>1427</v>
      </c>
      <c r="D43" s="7" t="s">
        <v>180</v>
      </c>
      <c r="E43" s="6">
        <v>1875519000</v>
      </c>
      <c r="F43" s="6">
        <v>-33633740</v>
      </c>
      <c r="G43" s="6">
        <v>-21323736</v>
      </c>
      <c r="H43" s="6">
        <v>1854195264</v>
      </c>
      <c r="I43" s="6">
        <v>0</v>
      </c>
      <c r="J43" s="6">
        <v>1854195264</v>
      </c>
      <c r="K43" s="6">
        <v>70011086</v>
      </c>
      <c r="L43" s="6">
        <v>981549862</v>
      </c>
      <c r="M43" s="6">
        <v>49404523</v>
      </c>
      <c r="N43" s="6">
        <v>911538776</v>
      </c>
      <c r="O43" s="5">
        <v>49</v>
      </c>
    </row>
    <row r="44" spans="1:15" x14ac:dyDescent="0.25">
      <c r="A44" s="4" t="s">
        <v>1166</v>
      </c>
      <c r="B44" s="4" t="s">
        <v>1426</v>
      </c>
      <c r="C44" s="7" t="s">
        <v>1425</v>
      </c>
      <c r="D44" s="7" t="s">
        <v>177</v>
      </c>
      <c r="E44" s="6">
        <v>1268444000</v>
      </c>
      <c r="F44" s="6">
        <v>-40441224</v>
      </c>
      <c r="G44" s="6">
        <v>-31208720</v>
      </c>
      <c r="H44" s="6">
        <v>1237235280</v>
      </c>
      <c r="I44" s="6">
        <v>0</v>
      </c>
      <c r="J44" s="6">
        <v>1237235280</v>
      </c>
      <c r="K44" s="6">
        <v>46674045</v>
      </c>
      <c r="L44" s="6">
        <v>654073658</v>
      </c>
      <c r="M44" s="6">
        <v>32936340</v>
      </c>
      <c r="N44" s="6">
        <v>607399613</v>
      </c>
      <c r="O44" s="5">
        <v>49</v>
      </c>
    </row>
    <row r="45" spans="1:15" x14ac:dyDescent="0.25">
      <c r="A45" s="4" t="s">
        <v>1166</v>
      </c>
      <c r="B45" s="4" t="s">
        <v>176</v>
      </c>
      <c r="C45" s="7" t="s">
        <v>722</v>
      </c>
      <c r="D45" s="7" t="s">
        <v>440</v>
      </c>
      <c r="E45" s="6">
        <v>342900515000</v>
      </c>
      <c r="F45" s="6">
        <v>22641339343</v>
      </c>
      <c r="G45" s="6">
        <v>30683826717</v>
      </c>
      <c r="H45" s="6">
        <v>373584341717</v>
      </c>
      <c r="I45" s="6">
        <v>0</v>
      </c>
      <c r="J45" s="6">
        <v>373584341717</v>
      </c>
      <c r="K45" s="6">
        <v>20678862900</v>
      </c>
      <c r="L45" s="6">
        <v>267987638232</v>
      </c>
      <c r="M45" s="6">
        <v>35145156987</v>
      </c>
      <c r="N45" s="6">
        <v>203690850330</v>
      </c>
      <c r="O45" s="5">
        <v>55</v>
      </c>
    </row>
    <row r="46" spans="1:15" x14ac:dyDescent="0.25">
      <c r="A46" s="4" t="s">
        <v>1166</v>
      </c>
      <c r="B46" s="4" t="s">
        <v>173</v>
      </c>
      <c r="C46" s="7" t="s">
        <v>721</v>
      </c>
      <c r="D46" s="7" t="s">
        <v>1424</v>
      </c>
      <c r="E46" s="6">
        <v>342900515000</v>
      </c>
      <c r="F46" s="6">
        <v>22641339343</v>
      </c>
      <c r="G46" s="6">
        <v>30683826717</v>
      </c>
      <c r="H46" s="6">
        <v>373584341717</v>
      </c>
      <c r="I46" s="6">
        <v>0</v>
      </c>
      <c r="J46" s="6">
        <v>373584341717</v>
      </c>
      <c r="K46" s="6">
        <v>20678862900</v>
      </c>
      <c r="L46" s="6">
        <v>267987638232</v>
      </c>
      <c r="M46" s="6">
        <v>35145156987</v>
      </c>
      <c r="N46" s="6">
        <v>203690850330</v>
      </c>
      <c r="O46" s="5">
        <v>55</v>
      </c>
    </row>
    <row r="47" spans="1:15" x14ac:dyDescent="0.25">
      <c r="A47" s="4" t="s">
        <v>1166</v>
      </c>
      <c r="B47" s="4" t="s">
        <v>170</v>
      </c>
      <c r="C47" s="7" t="s">
        <v>719</v>
      </c>
      <c r="D47" s="7" t="s">
        <v>168</v>
      </c>
      <c r="E47" s="6">
        <v>5177601000</v>
      </c>
      <c r="F47" s="6">
        <v>0</v>
      </c>
      <c r="G47" s="6">
        <v>-47400000</v>
      </c>
      <c r="H47" s="6">
        <v>5130201000</v>
      </c>
      <c r="I47" s="6">
        <v>0</v>
      </c>
      <c r="J47" s="6">
        <v>5130201000</v>
      </c>
      <c r="K47" s="6">
        <v>0</v>
      </c>
      <c r="L47" s="6">
        <v>483994000</v>
      </c>
      <c r="M47" s="6">
        <v>0</v>
      </c>
      <c r="N47" s="6">
        <v>0</v>
      </c>
      <c r="O47" s="5">
        <v>0</v>
      </c>
    </row>
    <row r="48" spans="1:15" x14ac:dyDescent="0.25">
      <c r="A48" s="4" t="s">
        <v>1166</v>
      </c>
      <c r="B48" s="4" t="s">
        <v>167</v>
      </c>
      <c r="C48" s="7" t="s">
        <v>717</v>
      </c>
      <c r="D48" s="7" t="s">
        <v>165</v>
      </c>
      <c r="E48" s="6">
        <v>10774124000</v>
      </c>
      <c r="F48" s="6">
        <v>114382830</v>
      </c>
      <c r="G48" s="6">
        <v>-123481999</v>
      </c>
      <c r="H48" s="6">
        <v>10650642001</v>
      </c>
      <c r="I48" s="6">
        <v>0</v>
      </c>
      <c r="J48" s="6">
        <v>10650642001</v>
      </c>
      <c r="K48" s="6">
        <v>-30000000</v>
      </c>
      <c r="L48" s="6">
        <v>7965303132</v>
      </c>
      <c r="M48" s="6">
        <v>559375870</v>
      </c>
      <c r="N48" s="6">
        <v>3861593226</v>
      </c>
      <c r="O48" s="5">
        <v>36</v>
      </c>
    </row>
    <row r="49" spans="1:15" x14ac:dyDescent="0.25">
      <c r="A49" s="4" t="s">
        <v>1166</v>
      </c>
      <c r="B49" s="4" t="s">
        <v>164</v>
      </c>
      <c r="C49" s="7" t="s">
        <v>715</v>
      </c>
      <c r="D49" s="7" t="s">
        <v>141</v>
      </c>
      <c r="E49" s="6">
        <v>6408577000</v>
      </c>
      <c r="F49" s="6">
        <v>263641507</v>
      </c>
      <c r="G49" s="6">
        <v>1415166451</v>
      </c>
      <c r="H49" s="6">
        <v>7823743451</v>
      </c>
      <c r="I49" s="6">
        <v>0</v>
      </c>
      <c r="J49" s="6">
        <v>7823743451</v>
      </c>
      <c r="K49" s="6">
        <v>325412612</v>
      </c>
      <c r="L49" s="6">
        <v>7312948919</v>
      </c>
      <c r="M49" s="6">
        <v>509898151</v>
      </c>
      <c r="N49" s="6">
        <v>4325791069</v>
      </c>
      <c r="O49" s="5">
        <v>55</v>
      </c>
    </row>
    <row r="50" spans="1:15" x14ac:dyDescent="0.25">
      <c r="A50" s="4" t="s">
        <v>1166</v>
      </c>
      <c r="B50" s="4" t="s">
        <v>161</v>
      </c>
      <c r="C50" s="7" t="s">
        <v>713</v>
      </c>
      <c r="D50" s="7" t="s">
        <v>162</v>
      </c>
      <c r="E50" s="6">
        <v>26479160000</v>
      </c>
      <c r="F50" s="6">
        <v>3413338457</v>
      </c>
      <c r="G50" s="6">
        <v>4600705999</v>
      </c>
      <c r="H50" s="6">
        <v>31079865999</v>
      </c>
      <c r="I50" s="6">
        <v>0</v>
      </c>
      <c r="J50" s="6">
        <v>31079865999</v>
      </c>
      <c r="K50" s="6">
        <v>1003512182</v>
      </c>
      <c r="L50" s="6">
        <v>27319734900</v>
      </c>
      <c r="M50" s="6">
        <v>4797417587</v>
      </c>
      <c r="N50" s="6">
        <v>19890868780</v>
      </c>
      <c r="O50" s="5">
        <v>64</v>
      </c>
    </row>
    <row r="51" spans="1:15" x14ac:dyDescent="0.25">
      <c r="A51" s="4" t="s">
        <v>1166</v>
      </c>
      <c r="B51" s="4" t="s">
        <v>431</v>
      </c>
      <c r="C51" s="7" t="s">
        <v>1423</v>
      </c>
      <c r="D51" s="7" t="s">
        <v>1094</v>
      </c>
      <c r="E51" s="6">
        <v>870000000</v>
      </c>
      <c r="F51" s="6">
        <v>0</v>
      </c>
      <c r="G51" s="6">
        <v>0</v>
      </c>
      <c r="H51" s="6">
        <v>870000000</v>
      </c>
      <c r="I51" s="6">
        <v>0</v>
      </c>
      <c r="J51" s="6">
        <v>870000000</v>
      </c>
      <c r="K51" s="6">
        <v>105501495</v>
      </c>
      <c r="L51" s="6">
        <v>537001974</v>
      </c>
      <c r="M51" s="6">
        <v>89970841</v>
      </c>
      <c r="N51" s="6">
        <v>487436759</v>
      </c>
      <c r="O51" s="5">
        <v>56</v>
      </c>
    </row>
    <row r="52" spans="1:15" x14ac:dyDescent="0.25">
      <c r="A52" s="4" t="s">
        <v>1166</v>
      </c>
      <c r="B52" s="4" t="s">
        <v>1422</v>
      </c>
      <c r="C52" s="7" t="s">
        <v>1421</v>
      </c>
      <c r="D52" s="7" t="s">
        <v>150</v>
      </c>
      <c r="E52" s="6">
        <v>13274981000</v>
      </c>
      <c r="F52" s="6">
        <v>-155493004</v>
      </c>
      <c r="G52" s="6">
        <v>-1420158666</v>
      </c>
      <c r="H52" s="6">
        <v>11854822334</v>
      </c>
      <c r="I52" s="6">
        <v>0</v>
      </c>
      <c r="J52" s="6">
        <v>11854822334</v>
      </c>
      <c r="K52" s="6">
        <v>219538620</v>
      </c>
      <c r="L52" s="6">
        <v>9929655678</v>
      </c>
      <c r="M52" s="6">
        <v>518939467</v>
      </c>
      <c r="N52" s="6">
        <v>4911565476</v>
      </c>
      <c r="O52" s="5">
        <v>41</v>
      </c>
    </row>
    <row r="53" spans="1:15" x14ac:dyDescent="0.25">
      <c r="A53" s="4" t="s">
        <v>1166</v>
      </c>
      <c r="B53" s="4" t="s">
        <v>1420</v>
      </c>
      <c r="C53" s="7" t="s">
        <v>1419</v>
      </c>
      <c r="D53" s="7" t="s">
        <v>147</v>
      </c>
      <c r="E53" s="6">
        <v>367857000</v>
      </c>
      <c r="F53" s="6">
        <v>0</v>
      </c>
      <c r="G53" s="6">
        <v>18519400</v>
      </c>
      <c r="H53" s="6">
        <v>386376400</v>
      </c>
      <c r="I53" s="6">
        <v>0</v>
      </c>
      <c r="J53" s="6">
        <v>386376400</v>
      </c>
      <c r="K53" s="6">
        <v>26253047</v>
      </c>
      <c r="L53" s="6">
        <v>153566722</v>
      </c>
      <c r="M53" s="6">
        <v>27072873</v>
      </c>
      <c r="N53" s="6">
        <v>134357226</v>
      </c>
      <c r="O53" s="5">
        <v>35</v>
      </c>
    </row>
    <row r="54" spans="1:15" x14ac:dyDescent="0.25">
      <c r="A54" s="4" t="s">
        <v>1166</v>
      </c>
      <c r="B54" s="4" t="s">
        <v>1418</v>
      </c>
      <c r="C54" s="7" t="s">
        <v>1417</v>
      </c>
      <c r="D54" s="7" t="s">
        <v>111</v>
      </c>
      <c r="E54" s="6">
        <v>750000000</v>
      </c>
      <c r="F54" s="6">
        <v>0</v>
      </c>
      <c r="G54" s="6">
        <v>972710773</v>
      </c>
      <c r="H54" s="6">
        <v>1722710773</v>
      </c>
      <c r="I54" s="6">
        <v>0</v>
      </c>
      <c r="J54" s="6">
        <v>1722710773</v>
      </c>
      <c r="K54" s="6">
        <v>76938578</v>
      </c>
      <c r="L54" s="6">
        <v>1631198894</v>
      </c>
      <c r="M54" s="6">
        <v>76938578</v>
      </c>
      <c r="N54" s="6">
        <v>1630811802</v>
      </c>
      <c r="O54" s="5">
        <v>95</v>
      </c>
    </row>
    <row r="55" spans="1:15" x14ac:dyDescent="0.25">
      <c r="A55" s="4" t="s">
        <v>1166</v>
      </c>
      <c r="B55" s="4" t="s">
        <v>1416</v>
      </c>
      <c r="C55" s="7" t="s">
        <v>1415</v>
      </c>
      <c r="D55" s="7" t="s">
        <v>144</v>
      </c>
      <c r="E55" s="6">
        <v>43027028000</v>
      </c>
      <c r="F55" s="6">
        <v>685617170</v>
      </c>
      <c r="G55" s="6">
        <v>1099220662</v>
      </c>
      <c r="H55" s="6">
        <v>44126248662</v>
      </c>
      <c r="I55" s="6">
        <v>0</v>
      </c>
      <c r="J55" s="6">
        <v>44126248662</v>
      </c>
      <c r="K55" s="6">
        <v>32327497</v>
      </c>
      <c r="L55" s="6">
        <v>40842580187</v>
      </c>
      <c r="M55" s="6">
        <v>4223521339</v>
      </c>
      <c r="N55" s="6">
        <v>21569605625</v>
      </c>
      <c r="O55" s="5">
        <v>49</v>
      </c>
    </row>
    <row r="56" spans="1:15" x14ac:dyDescent="0.25">
      <c r="A56" s="4" t="s">
        <v>1166</v>
      </c>
      <c r="B56" s="4" t="s">
        <v>1414</v>
      </c>
      <c r="C56" s="7" t="s">
        <v>1413</v>
      </c>
      <c r="D56" s="7" t="s">
        <v>159</v>
      </c>
      <c r="E56" s="6">
        <v>5446582000</v>
      </c>
      <c r="F56" s="6">
        <v>0</v>
      </c>
      <c r="G56" s="6">
        <v>28229000</v>
      </c>
      <c r="H56" s="6">
        <v>5474811000</v>
      </c>
      <c r="I56" s="6">
        <v>0</v>
      </c>
      <c r="J56" s="6">
        <v>5474811000</v>
      </c>
      <c r="K56" s="6">
        <v>0</v>
      </c>
      <c r="L56" s="6">
        <v>5430000000</v>
      </c>
      <c r="M56" s="6">
        <v>556212894</v>
      </c>
      <c r="N56" s="6">
        <v>2513308488</v>
      </c>
      <c r="O56" s="5">
        <v>46</v>
      </c>
    </row>
    <row r="57" spans="1:15" x14ac:dyDescent="0.25">
      <c r="A57" s="4" t="s">
        <v>1166</v>
      </c>
      <c r="B57" s="4" t="s">
        <v>1412</v>
      </c>
      <c r="C57" s="7" t="s">
        <v>1411</v>
      </c>
      <c r="D57" s="7" t="s">
        <v>138</v>
      </c>
      <c r="E57" s="6">
        <v>12450743000</v>
      </c>
      <c r="F57" s="6">
        <v>1802649012</v>
      </c>
      <c r="G57" s="6">
        <v>1710763120</v>
      </c>
      <c r="H57" s="6">
        <v>14161506120</v>
      </c>
      <c r="I57" s="6">
        <v>0</v>
      </c>
      <c r="J57" s="6">
        <v>14161506120</v>
      </c>
      <c r="K57" s="6">
        <v>4564675</v>
      </c>
      <c r="L57" s="6">
        <v>11508588525</v>
      </c>
      <c r="M57" s="6">
        <v>0</v>
      </c>
      <c r="N57" s="6">
        <v>7520570880</v>
      </c>
      <c r="O57" s="5">
        <v>53</v>
      </c>
    </row>
    <row r="58" spans="1:15" x14ac:dyDescent="0.25">
      <c r="A58" s="4" t="s">
        <v>1166</v>
      </c>
      <c r="B58" s="4" t="s">
        <v>1410</v>
      </c>
      <c r="C58" s="7" t="s">
        <v>1409</v>
      </c>
      <c r="D58" s="7" t="s">
        <v>1080</v>
      </c>
      <c r="E58" s="6">
        <v>4100442000</v>
      </c>
      <c r="F58" s="6">
        <v>0</v>
      </c>
      <c r="G58" s="6">
        <v>250000000</v>
      </c>
      <c r="H58" s="6">
        <v>4350442000</v>
      </c>
      <c r="I58" s="6">
        <v>0</v>
      </c>
      <c r="J58" s="6">
        <v>4350442000</v>
      </c>
      <c r="K58" s="6">
        <v>0</v>
      </c>
      <c r="L58" s="6">
        <v>4342986282</v>
      </c>
      <c r="M58" s="6">
        <v>225988365</v>
      </c>
      <c r="N58" s="6">
        <v>1392454429</v>
      </c>
      <c r="O58" s="5">
        <v>32</v>
      </c>
    </row>
    <row r="59" spans="1:15" x14ac:dyDescent="0.25">
      <c r="A59" s="4" t="s">
        <v>1166</v>
      </c>
      <c r="B59" s="4" t="s">
        <v>1408</v>
      </c>
      <c r="C59" s="7" t="s">
        <v>1407</v>
      </c>
      <c r="D59" s="7" t="s">
        <v>1406</v>
      </c>
      <c r="E59" s="6">
        <v>3933109000</v>
      </c>
      <c r="F59" s="6">
        <v>0</v>
      </c>
      <c r="G59" s="6">
        <v>42942988</v>
      </c>
      <c r="H59" s="6">
        <v>3976051988</v>
      </c>
      <c r="I59" s="6">
        <v>0</v>
      </c>
      <c r="J59" s="6">
        <v>3976051988</v>
      </c>
      <c r="K59" s="6">
        <v>520979069</v>
      </c>
      <c r="L59" s="6">
        <v>3549547220</v>
      </c>
      <c r="M59" s="6">
        <v>309385152</v>
      </c>
      <c r="N59" s="6">
        <v>2598144570</v>
      </c>
      <c r="O59" s="5">
        <v>65</v>
      </c>
    </row>
    <row r="60" spans="1:15" x14ac:dyDescent="0.25">
      <c r="A60" s="4" t="s">
        <v>1166</v>
      </c>
      <c r="B60" s="4" t="s">
        <v>1405</v>
      </c>
      <c r="C60" s="7" t="s">
        <v>1404</v>
      </c>
      <c r="D60" s="7" t="s">
        <v>132</v>
      </c>
      <c r="E60" s="6">
        <v>716001000</v>
      </c>
      <c r="F60" s="6">
        <v>0</v>
      </c>
      <c r="G60" s="6">
        <v>117157200</v>
      </c>
      <c r="H60" s="6">
        <v>833158200</v>
      </c>
      <c r="I60" s="6">
        <v>0</v>
      </c>
      <c r="J60" s="6">
        <v>833158200</v>
      </c>
      <c r="K60" s="6">
        <v>23765297</v>
      </c>
      <c r="L60" s="6">
        <v>503883090</v>
      </c>
      <c r="M60" s="6">
        <v>93563623</v>
      </c>
      <c r="N60" s="6">
        <v>109002423</v>
      </c>
      <c r="O60" s="5">
        <v>13</v>
      </c>
    </row>
    <row r="61" spans="1:15" x14ac:dyDescent="0.25">
      <c r="A61" s="4" t="s">
        <v>1166</v>
      </c>
      <c r="B61" s="4" t="s">
        <v>1403</v>
      </c>
      <c r="C61" s="7" t="s">
        <v>1402</v>
      </c>
      <c r="D61" s="7" t="s">
        <v>129</v>
      </c>
      <c r="E61" s="6">
        <v>1572800000</v>
      </c>
      <c r="F61" s="6">
        <v>200000000</v>
      </c>
      <c r="G61" s="6">
        <v>406118483</v>
      </c>
      <c r="H61" s="6">
        <v>1978918483</v>
      </c>
      <c r="I61" s="6">
        <v>0</v>
      </c>
      <c r="J61" s="6">
        <v>1978918483</v>
      </c>
      <c r="K61" s="6">
        <v>0</v>
      </c>
      <c r="L61" s="6">
        <v>1537078415</v>
      </c>
      <c r="M61" s="6">
        <v>220079884</v>
      </c>
      <c r="N61" s="6">
        <v>553442622</v>
      </c>
      <c r="O61" s="5">
        <v>28</v>
      </c>
    </row>
    <row r="62" spans="1:15" x14ac:dyDescent="0.25">
      <c r="A62" s="4" t="s">
        <v>1166</v>
      </c>
      <c r="B62" s="4" t="s">
        <v>1401</v>
      </c>
      <c r="C62" s="7" t="s">
        <v>1400</v>
      </c>
      <c r="D62" s="7" t="s">
        <v>398</v>
      </c>
      <c r="E62" s="6">
        <v>6078367000</v>
      </c>
      <c r="F62" s="6">
        <v>86000000</v>
      </c>
      <c r="G62" s="6">
        <v>513798587</v>
      </c>
      <c r="H62" s="6">
        <v>6592165587</v>
      </c>
      <c r="I62" s="6">
        <v>0</v>
      </c>
      <c r="J62" s="6">
        <v>6592165587</v>
      </c>
      <c r="K62" s="6">
        <v>-150000000</v>
      </c>
      <c r="L62" s="6">
        <v>5252613585</v>
      </c>
      <c r="M62" s="6">
        <v>355895387</v>
      </c>
      <c r="N62" s="6">
        <v>1554565559</v>
      </c>
      <c r="O62" s="5">
        <v>24</v>
      </c>
    </row>
    <row r="63" spans="1:15" x14ac:dyDescent="0.25">
      <c r="A63" s="4" t="s">
        <v>1166</v>
      </c>
      <c r="B63" s="4" t="s">
        <v>1399</v>
      </c>
      <c r="C63" s="7" t="s">
        <v>1398</v>
      </c>
      <c r="D63" s="7" t="s">
        <v>114</v>
      </c>
      <c r="E63" s="6">
        <v>189302326000</v>
      </c>
      <c r="F63" s="6">
        <v>8625794155</v>
      </c>
      <c r="G63" s="6">
        <v>14053735422</v>
      </c>
      <c r="H63" s="6">
        <v>203356061422</v>
      </c>
      <c r="I63" s="6">
        <v>0</v>
      </c>
      <c r="J63" s="6">
        <v>203356061422</v>
      </c>
      <c r="K63" s="6">
        <v>18473805828</v>
      </c>
      <c r="L63" s="6">
        <v>132514512693</v>
      </c>
      <c r="M63" s="6">
        <v>22155029928</v>
      </c>
      <c r="N63" s="6">
        <v>128318815656</v>
      </c>
      <c r="O63" s="5">
        <v>63</v>
      </c>
    </row>
    <row r="64" spans="1:15" x14ac:dyDescent="0.25">
      <c r="A64" s="4" t="s">
        <v>1166</v>
      </c>
      <c r="B64" s="4" t="s">
        <v>1397</v>
      </c>
      <c r="C64" s="7" t="s">
        <v>1396</v>
      </c>
      <c r="D64" s="7" t="s">
        <v>126</v>
      </c>
      <c r="E64" s="6">
        <v>2592173000</v>
      </c>
      <c r="F64" s="6">
        <v>110000620</v>
      </c>
      <c r="G64" s="6">
        <v>35144048</v>
      </c>
      <c r="H64" s="6">
        <v>2627317048</v>
      </c>
      <c r="I64" s="6">
        <v>0</v>
      </c>
      <c r="J64" s="6">
        <v>2627317048</v>
      </c>
      <c r="K64" s="6">
        <v>0</v>
      </c>
      <c r="L64" s="6">
        <v>2146906347</v>
      </c>
      <c r="M64" s="6">
        <v>656121</v>
      </c>
      <c r="N64" s="6">
        <v>32462261</v>
      </c>
      <c r="O64" s="5">
        <v>1</v>
      </c>
    </row>
    <row r="65" spans="1:15" x14ac:dyDescent="0.25">
      <c r="A65" s="4" t="s">
        <v>1166</v>
      </c>
      <c r="B65" s="4" t="s">
        <v>1395</v>
      </c>
      <c r="C65" s="7" t="s">
        <v>1394</v>
      </c>
      <c r="D65" s="7" t="s">
        <v>123</v>
      </c>
      <c r="E65" s="6">
        <v>1764359000</v>
      </c>
      <c r="F65" s="6">
        <v>0</v>
      </c>
      <c r="G65" s="6">
        <v>-430000000</v>
      </c>
      <c r="H65" s="6">
        <v>1334359000</v>
      </c>
      <c r="I65" s="6">
        <v>0</v>
      </c>
      <c r="J65" s="6">
        <v>1334359000</v>
      </c>
      <c r="K65" s="6">
        <v>30000000</v>
      </c>
      <c r="L65" s="6">
        <v>703373317</v>
      </c>
      <c r="M65" s="6">
        <v>101794633</v>
      </c>
      <c r="N65" s="6">
        <v>314594633</v>
      </c>
      <c r="O65" s="5">
        <v>24</v>
      </c>
    </row>
    <row r="66" spans="1:15" x14ac:dyDescent="0.25">
      <c r="A66" s="4" t="s">
        <v>1166</v>
      </c>
      <c r="B66" s="4" t="s">
        <v>1393</v>
      </c>
      <c r="C66" s="7" t="s">
        <v>1392</v>
      </c>
      <c r="D66" s="7" t="s">
        <v>1391</v>
      </c>
      <c r="E66" s="6">
        <v>60000000</v>
      </c>
      <c r="F66" s="6">
        <v>0</v>
      </c>
      <c r="G66" s="6">
        <v>70553000</v>
      </c>
      <c r="H66" s="6">
        <v>130553000</v>
      </c>
      <c r="I66" s="6">
        <v>0</v>
      </c>
      <c r="J66" s="6">
        <v>130553000</v>
      </c>
      <c r="K66" s="6">
        <v>0</v>
      </c>
      <c r="L66" s="6">
        <v>127751999</v>
      </c>
      <c r="M66" s="6">
        <v>70553000</v>
      </c>
      <c r="N66" s="6">
        <v>127751999</v>
      </c>
      <c r="O66" s="5">
        <v>98</v>
      </c>
    </row>
    <row r="67" spans="1:15" x14ac:dyDescent="0.25">
      <c r="A67" s="4" t="s">
        <v>1166</v>
      </c>
      <c r="B67" s="4" t="s">
        <v>1390</v>
      </c>
      <c r="C67" s="7" t="s">
        <v>1389</v>
      </c>
      <c r="D67" s="7" t="s">
        <v>117</v>
      </c>
      <c r="E67" s="6">
        <v>7754285000</v>
      </c>
      <c r="F67" s="6">
        <v>7495408596</v>
      </c>
      <c r="G67" s="6">
        <v>7370102249</v>
      </c>
      <c r="H67" s="6">
        <v>15124387249</v>
      </c>
      <c r="I67" s="6">
        <v>0</v>
      </c>
      <c r="J67" s="6">
        <v>15124387249</v>
      </c>
      <c r="K67" s="6">
        <v>16264000</v>
      </c>
      <c r="L67" s="6">
        <v>4194412353</v>
      </c>
      <c r="M67" s="6">
        <v>252863294</v>
      </c>
      <c r="N67" s="6">
        <v>1843706847</v>
      </c>
      <c r="O67" s="5">
        <v>12</v>
      </c>
    </row>
    <row r="68" spans="1:15" x14ac:dyDescent="0.25">
      <c r="A68" s="4" t="s">
        <v>1166</v>
      </c>
      <c r="B68" s="4" t="s">
        <v>110</v>
      </c>
      <c r="C68" s="7" t="s">
        <v>1388</v>
      </c>
      <c r="D68" s="7" t="s">
        <v>1387</v>
      </c>
      <c r="E68" s="6">
        <v>222516787000</v>
      </c>
      <c r="F68" s="6">
        <v>7403708275</v>
      </c>
      <c r="G68" s="6">
        <v>9377552406</v>
      </c>
      <c r="H68" s="6">
        <v>231894339406</v>
      </c>
      <c r="I68" s="6">
        <v>0</v>
      </c>
      <c r="J68" s="6">
        <v>231894339406</v>
      </c>
      <c r="K68" s="6">
        <v>12002097225</v>
      </c>
      <c r="L68" s="6">
        <v>164479087907</v>
      </c>
      <c r="M68" s="6">
        <v>16305881740</v>
      </c>
      <c r="N68" s="6">
        <v>147081497677</v>
      </c>
      <c r="O68" s="5">
        <v>63</v>
      </c>
    </row>
    <row r="69" spans="1:15" x14ac:dyDescent="0.25">
      <c r="A69" s="4" t="s">
        <v>1166</v>
      </c>
      <c r="B69" s="4" t="s">
        <v>107</v>
      </c>
      <c r="C69" s="7" t="s">
        <v>1386</v>
      </c>
      <c r="D69" s="7" t="s">
        <v>105</v>
      </c>
      <c r="E69" s="6">
        <v>205996787000</v>
      </c>
      <c r="F69" s="6">
        <v>7403708275</v>
      </c>
      <c r="G69" s="6">
        <v>6150600025</v>
      </c>
      <c r="H69" s="6">
        <v>212147387025</v>
      </c>
      <c r="I69" s="6">
        <v>0</v>
      </c>
      <c r="J69" s="6">
        <v>212147387025</v>
      </c>
      <c r="K69" s="6">
        <v>11965420885</v>
      </c>
      <c r="L69" s="6">
        <v>154656975873</v>
      </c>
      <c r="M69" s="6">
        <v>15561124891</v>
      </c>
      <c r="N69" s="6">
        <v>145491184877</v>
      </c>
      <c r="O69" s="5">
        <v>69</v>
      </c>
    </row>
    <row r="70" spans="1:15" x14ac:dyDescent="0.25">
      <c r="A70" s="4" t="s">
        <v>1166</v>
      </c>
      <c r="B70" s="4" t="s">
        <v>1385</v>
      </c>
      <c r="C70" s="7" t="s">
        <v>1384</v>
      </c>
      <c r="D70" s="7" t="s">
        <v>1383</v>
      </c>
      <c r="E70" s="6">
        <v>158106537000</v>
      </c>
      <c r="F70" s="6">
        <v>0</v>
      </c>
      <c r="G70" s="6">
        <v>-503108250</v>
      </c>
      <c r="H70" s="6">
        <v>157603428750</v>
      </c>
      <c r="I70" s="6">
        <v>0</v>
      </c>
      <c r="J70" s="6">
        <v>157603428750</v>
      </c>
      <c r="K70" s="6">
        <v>11112312649</v>
      </c>
      <c r="L70" s="6">
        <v>111912338505</v>
      </c>
      <c r="M70" s="6">
        <v>11170589288</v>
      </c>
      <c r="N70" s="6">
        <v>111652556947</v>
      </c>
      <c r="O70" s="5">
        <v>71</v>
      </c>
    </row>
    <row r="71" spans="1:15" x14ac:dyDescent="0.25">
      <c r="A71" s="4" t="s">
        <v>1166</v>
      </c>
      <c r="B71" s="4" t="s">
        <v>1382</v>
      </c>
      <c r="C71" s="7" t="s">
        <v>1381</v>
      </c>
      <c r="D71" s="7" t="s">
        <v>1380</v>
      </c>
      <c r="E71" s="6">
        <v>13488192000</v>
      </c>
      <c r="F71" s="6">
        <v>-5291725</v>
      </c>
      <c r="G71" s="6">
        <v>-755291725</v>
      </c>
      <c r="H71" s="6">
        <v>12732900275</v>
      </c>
      <c r="I71" s="6">
        <v>0</v>
      </c>
      <c r="J71" s="6">
        <v>12732900275</v>
      </c>
      <c r="K71" s="6">
        <v>760554836</v>
      </c>
      <c r="L71" s="6">
        <v>8887882115</v>
      </c>
      <c r="M71" s="6">
        <v>798260870</v>
      </c>
      <c r="N71" s="6">
        <v>8865121418</v>
      </c>
      <c r="O71" s="5">
        <v>70</v>
      </c>
    </row>
    <row r="72" spans="1:15" x14ac:dyDescent="0.25">
      <c r="A72" s="4" t="s">
        <v>1166</v>
      </c>
      <c r="B72" s="4" t="s">
        <v>104</v>
      </c>
      <c r="C72" s="7" t="s">
        <v>1379</v>
      </c>
      <c r="D72" s="7" t="s">
        <v>102</v>
      </c>
      <c r="E72" s="6">
        <v>34402058000</v>
      </c>
      <c r="F72" s="6">
        <v>7409000000</v>
      </c>
      <c r="G72" s="6">
        <v>7409000000</v>
      </c>
      <c r="H72" s="6">
        <v>41811058000</v>
      </c>
      <c r="I72" s="6">
        <v>0</v>
      </c>
      <c r="J72" s="6">
        <v>41811058000</v>
      </c>
      <c r="K72" s="6">
        <v>92553400</v>
      </c>
      <c r="L72" s="6">
        <v>33856755253</v>
      </c>
      <c r="M72" s="6">
        <v>3592274733</v>
      </c>
      <c r="N72" s="6">
        <v>24973506512</v>
      </c>
      <c r="O72" s="5">
        <v>60</v>
      </c>
    </row>
    <row r="73" spans="1:15" x14ac:dyDescent="0.25">
      <c r="A73" s="4" t="s">
        <v>1166</v>
      </c>
      <c r="B73" s="4" t="s">
        <v>1378</v>
      </c>
      <c r="C73" s="7" t="s">
        <v>1377</v>
      </c>
      <c r="D73" s="7" t="s">
        <v>1376</v>
      </c>
      <c r="E73" s="6">
        <v>16520000000</v>
      </c>
      <c r="F73" s="6">
        <v>0</v>
      </c>
      <c r="G73" s="6">
        <v>3226952381</v>
      </c>
      <c r="H73" s="6">
        <v>19746952381</v>
      </c>
      <c r="I73" s="6">
        <v>0</v>
      </c>
      <c r="J73" s="6">
        <v>19746952381</v>
      </c>
      <c r="K73" s="6">
        <v>36676340</v>
      </c>
      <c r="L73" s="6">
        <v>9822112034</v>
      </c>
      <c r="M73" s="6">
        <v>744756849</v>
      </c>
      <c r="N73" s="6">
        <v>1590312800</v>
      </c>
      <c r="O73" s="5">
        <v>8</v>
      </c>
    </row>
    <row r="74" spans="1:15" x14ac:dyDescent="0.25">
      <c r="A74" s="4" t="s">
        <v>1166</v>
      </c>
      <c r="B74" s="4" t="s">
        <v>1375</v>
      </c>
      <c r="C74" s="7" t="s">
        <v>1374</v>
      </c>
      <c r="D74" s="7" t="s">
        <v>1373</v>
      </c>
      <c r="E74" s="6">
        <v>520000000</v>
      </c>
      <c r="F74" s="6">
        <v>0</v>
      </c>
      <c r="G74" s="6">
        <v>104630982</v>
      </c>
      <c r="H74" s="6">
        <v>624630982</v>
      </c>
      <c r="I74" s="6">
        <v>0</v>
      </c>
      <c r="J74" s="6">
        <v>624630982</v>
      </c>
      <c r="K74" s="6">
        <v>36676340</v>
      </c>
      <c r="L74" s="6">
        <v>396585767</v>
      </c>
      <c r="M74" s="6">
        <v>36676340</v>
      </c>
      <c r="N74" s="6">
        <v>396585767</v>
      </c>
      <c r="O74" s="5">
        <v>63</v>
      </c>
    </row>
    <row r="75" spans="1:15" x14ac:dyDescent="0.25">
      <c r="A75" s="4" t="s">
        <v>1166</v>
      </c>
      <c r="B75" s="4" t="s">
        <v>1372</v>
      </c>
      <c r="C75" s="7" t="s">
        <v>1371</v>
      </c>
      <c r="D75" s="7" t="s">
        <v>1370</v>
      </c>
      <c r="E75" s="6">
        <v>16000000000</v>
      </c>
      <c r="F75" s="6">
        <v>0</v>
      </c>
      <c r="G75" s="6">
        <v>3122321399</v>
      </c>
      <c r="H75" s="6">
        <v>19122321399</v>
      </c>
      <c r="I75" s="6">
        <v>0</v>
      </c>
      <c r="J75" s="6">
        <v>19122321399</v>
      </c>
      <c r="K75" s="6">
        <v>0</v>
      </c>
      <c r="L75" s="6">
        <v>9425526267</v>
      </c>
      <c r="M75" s="6">
        <v>708080509</v>
      </c>
      <c r="N75" s="6">
        <v>1193727033</v>
      </c>
      <c r="O75" s="5">
        <v>6</v>
      </c>
    </row>
    <row r="76" spans="1:15" x14ac:dyDescent="0.25">
      <c r="A76" s="4" t="s">
        <v>1166</v>
      </c>
      <c r="B76" s="4" t="s">
        <v>95</v>
      </c>
      <c r="C76" s="7" t="s">
        <v>682</v>
      </c>
      <c r="D76" s="7" t="s">
        <v>321</v>
      </c>
      <c r="E76" s="6">
        <v>105149971000</v>
      </c>
      <c r="F76" s="6">
        <v>-267801910</v>
      </c>
      <c r="G76" s="6">
        <v>-13658496711</v>
      </c>
      <c r="H76" s="6">
        <v>91491474289</v>
      </c>
      <c r="I76" s="6">
        <v>0</v>
      </c>
      <c r="J76" s="6">
        <v>91491474289</v>
      </c>
      <c r="K76" s="6">
        <v>-118436017</v>
      </c>
      <c r="L76" s="6">
        <v>88365703771</v>
      </c>
      <c r="M76" s="6">
        <v>3153567959</v>
      </c>
      <c r="N76" s="6">
        <v>74399554583</v>
      </c>
      <c r="O76" s="5">
        <v>81</v>
      </c>
    </row>
    <row r="77" spans="1:15" x14ac:dyDescent="0.25">
      <c r="A77" s="4" t="s">
        <v>1166</v>
      </c>
      <c r="B77" s="4" t="s">
        <v>92</v>
      </c>
      <c r="C77" s="7" t="s">
        <v>1369</v>
      </c>
      <c r="D77" s="7" t="s">
        <v>389</v>
      </c>
      <c r="E77" s="6">
        <v>349170822000</v>
      </c>
      <c r="F77" s="6">
        <v>46661296721</v>
      </c>
      <c r="G77" s="6">
        <v>43842097879</v>
      </c>
      <c r="H77" s="6">
        <v>393012919879</v>
      </c>
      <c r="I77" s="6">
        <v>0</v>
      </c>
      <c r="J77" s="6">
        <v>393012919879</v>
      </c>
      <c r="K77" s="6">
        <v>4659168064</v>
      </c>
      <c r="L77" s="6">
        <v>333011225053</v>
      </c>
      <c r="M77" s="6">
        <v>26408466440</v>
      </c>
      <c r="N77" s="6">
        <v>239344969988</v>
      </c>
      <c r="O77" s="5">
        <v>61</v>
      </c>
    </row>
    <row r="78" spans="1:15" x14ac:dyDescent="0.25">
      <c r="A78" s="4" t="s">
        <v>1166</v>
      </c>
      <c r="B78" s="4" t="s">
        <v>89</v>
      </c>
      <c r="C78" s="7" t="s">
        <v>1368</v>
      </c>
      <c r="D78" s="7" t="s">
        <v>387</v>
      </c>
      <c r="E78" s="6">
        <v>174537867000</v>
      </c>
      <c r="F78" s="6">
        <v>43261455439</v>
      </c>
      <c r="G78" s="6">
        <v>46580237638</v>
      </c>
      <c r="H78" s="6">
        <v>221118104638</v>
      </c>
      <c r="I78" s="6">
        <v>0</v>
      </c>
      <c r="J78" s="6">
        <v>221118104638</v>
      </c>
      <c r="K78" s="6">
        <v>1676708225</v>
      </c>
      <c r="L78" s="6">
        <v>164289417378</v>
      </c>
      <c r="M78" s="6">
        <v>14056202131</v>
      </c>
      <c r="N78" s="6">
        <v>129911715053</v>
      </c>
      <c r="O78" s="5">
        <v>59</v>
      </c>
    </row>
    <row r="79" spans="1:15" x14ac:dyDescent="0.25">
      <c r="A79" s="4" t="s">
        <v>1166</v>
      </c>
      <c r="B79" s="4" t="s">
        <v>1367</v>
      </c>
      <c r="C79" s="7" t="s">
        <v>1366</v>
      </c>
      <c r="D79" s="7" t="s">
        <v>1365</v>
      </c>
      <c r="E79" s="6">
        <v>3722336000</v>
      </c>
      <c r="F79" s="6">
        <v>400000000</v>
      </c>
      <c r="G79" s="6">
        <v>400000000</v>
      </c>
      <c r="H79" s="6">
        <v>4122336000</v>
      </c>
      <c r="I79" s="6">
        <v>0</v>
      </c>
      <c r="J79" s="6">
        <v>4122336000</v>
      </c>
      <c r="K79" s="6">
        <v>0</v>
      </c>
      <c r="L79" s="6">
        <v>3722335484</v>
      </c>
      <c r="M79" s="6">
        <v>977420478</v>
      </c>
      <c r="N79" s="6">
        <v>2583433063</v>
      </c>
      <c r="O79" s="5">
        <v>63</v>
      </c>
    </row>
    <row r="80" spans="1:15" x14ac:dyDescent="0.25">
      <c r="A80" s="4" t="s">
        <v>1166</v>
      </c>
      <c r="B80" s="4" t="s">
        <v>1364</v>
      </c>
      <c r="C80" s="7" t="s">
        <v>1363</v>
      </c>
      <c r="D80" s="7" t="s">
        <v>1362</v>
      </c>
      <c r="E80" s="6">
        <v>3722336000</v>
      </c>
      <c r="F80" s="6">
        <v>400000000</v>
      </c>
      <c r="G80" s="6">
        <v>400000000</v>
      </c>
      <c r="H80" s="6">
        <v>4122336000</v>
      </c>
      <c r="I80" s="6">
        <v>0</v>
      </c>
      <c r="J80" s="6">
        <v>4122336000</v>
      </c>
      <c r="K80" s="6">
        <v>0</v>
      </c>
      <c r="L80" s="6">
        <v>3722335484</v>
      </c>
      <c r="M80" s="6">
        <v>977420478</v>
      </c>
      <c r="N80" s="6">
        <v>2583433063</v>
      </c>
      <c r="O80" s="5">
        <v>63</v>
      </c>
    </row>
    <row r="81" spans="1:15" x14ac:dyDescent="0.25">
      <c r="A81" s="4" t="s">
        <v>1166</v>
      </c>
      <c r="B81" s="4" t="s">
        <v>86</v>
      </c>
      <c r="C81" s="7" t="s">
        <v>1361</v>
      </c>
      <c r="D81" s="7" t="s">
        <v>82</v>
      </c>
      <c r="E81" s="6">
        <v>121988795000</v>
      </c>
      <c r="F81" s="6">
        <v>11582989201</v>
      </c>
      <c r="G81" s="6">
        <v>30834688395</v>
      </c>
      <c r="H81" s="6">
        <v>152823483395</v>
      </c>
      <c r="I81" s="6">
        <v>0</v>
      </c>
      <c r="J81" s="6">
        <v>152823483395</v>
      </c>
      <c r="K81" s="6">
        <v>1394373055</v>
      </c>
      <c r="L81" s="6">
        <v>134620363865</v>
      </c>
      <c r="M81" s="6">
        <v>10187238604</v>
      </c>
      <c r="N81" s="6">
        <v>111867778758</v>
      </c>
      <c r="O81" s="5">
        <v>73</v>
      </c>
    </row>
    <row r="82" spans="1:15" x14ac:dyDescent="0.25">
      <c r="A82" s="4" t="s">
        <v>1166</v>
      </c>
      <c r="B82" s="4" t="s">
        <v>84</v>
      </c>
      <c r="C82" s="7" t="s">
        <v>1360</v>
      </c>
      <c r="D82" s="7" t="s">
        <v>1359</v>
      </c>
      <c r="E82" s="6">
        <v>11470831000</v>
      </c>
      <c r="F82" s="6">
        <v>3172376763</v>
      </c>
      <c r="G82" s="6">
        <v>24092602379</v>
      </c>
      <c r="H82" s="6">
        <v>35563433379</v>
      </c>
      <c r="I82" s="6">
        <v>0</v>
      </c>
      <c r="J82" s="6">
        <v>35563433379</v>
      </c>
      <c r="K82" s="6">
        <v>1394373055</v>
      </c>
      <c r="L82" s="6">
        <v>29513069981</v>
      </c>
      <c r="M82" s="6">
        <v>1313864229</v>
      </c>
      <c r="N82" s="6">
        <v>23680422957</v>
      </c>
      <c r="O82" s="5">
        <v>67</v>
      </c>
    </row>
    <row r="83" spans="1:15" x14ac:dyDescent="0.25">
      <c r="A83" s="4" t="s">
        <v>1166</v>
      </c>
      <c r="B83" s="4" t="s">
        <v>1358</v>
      </c>
      <c r="C83" s="7" t="s">
        <v>1357</v>
      </c>
      <c r="D83" s="7" t="s">
        <v>1356</v>
      </c>
      <c r="E83" s="6">
        <v>0</v>
      </c>
      <c r="F83" s="6">
        <v>0</v>
      </c>
      <c r="G83" s="6">
        <v>6586656815</v>
      </c>
      <c r="H83" s="6">
        <v>6586656815</v>
      </c>
      <c r="I83" s="6">
        <v>0</v>
      </c>
      <c r="J83" s="6">
        <v>6586656815</v>
      </c>
      <c r="K83" s="6">
        <v>0</v>
      </c>
      <c r="L83" s="6">
        <v>6586656815</v>
      </c>
      <c r="M83" s="6">
        <v>0</v>
      </c>
      <c r="N83" s="6">
        <v>6586656815</v>
      </c>
      <c r="O83" s="5">
        <v>100</v>
      </c>
    </row>
    <row r="84" spans="1:15" x14ac:dyDescent="0.25">
      <c r="A84" s="4" t="s">
        <v>1166</v>
      </c>
      <c r="B84" s="4" t="s">
        <v>1355</v>
      </c>
      <c r="C84" s="7" t="s">
        <v>1354</v>
      </c>
      <c r="D84" s="7" t="s">
        <v>1353</v>
      </c>
      <c r="E84" s="6">
        <v>110517964000</v>
      </c>
      <c r="F84" s="6">
        <v>8410612438</v>
      </c>
      <c r="G84" s="6">
        <v>155429201</v>
      </c>
      <c r="H84" s="6">
        <v>110673393201</v>
      </c>
      <c r="I84" s="6">
        <v>0</v>
      </c>
      <c r="J84" s="6">
        <v>110673393201</v>
      </c>
      <c r="K84" s="6">
        <v>0</v>
      </c>
      <c r="L84" s="6">
        <v>98520637069</v>
      </c>
      <c r="M84" s="6">
        <v>8873374375</v>
      </c>
      <c r="N84" s="6">
        <v>81600698986</v>
      </c>
      <c r="O84" s="5">
        <v>74</v>
      </c>
    </row>
    <row r="85" spans="1:15" x14ac:dyDescent="0.25">
      <c r="A85" s="4" t="s">
        <v>1166</v>
      </c>
      <c r="B85" s="4" t="s">
        <v>81</v>
      </c>
      <c r="C85" s="7" t="s">
        <v>1352</v>
      </c>
      <c r="D85" s="7" t="s">
        <v>1351</v>
      </c>
      <c r="E85" s="6">
        <v>48826736000</v>
      </c>
      <c r="F85" s="6">
        <v>31278466238</v>
      </c>
      <c r="G85" s="6">
        <v>15345549243</v>
      </c>
      <c r="H85" s="6">
        <v>64172285243</v>
      </c>
      <c r="I85" s="6">
        <v>0</v>
      </c>
      <c r="J85" s="6">
        <v>64172285243</v>
      </c>
      <c r="K85" s="6">
        <v>282335170</v>
      </c>
      <c r="L85" s="6">
        <v>25946718029</v>
      </c>
      <c r="M85" s="6">
        <v>2891543049</v>
      </c>
      <c r="N85" s="6">
        <v>15460503232</v>
      </c>
      <c r="O85" s="5">
        <v>24</v>
      </c>
    </row>
    <row r="86" spans="1:15" x14ac:dyDescent="0.25">
      <c r="A86" s="4" t="s">
        <v>1166</v>
      </c>
      <c r="B86" s="4" t="s">
        <v>78</v>
      </c>
      <c r="C86" s="7" t="s">
        <v>1350</v>
      </c>
      <c r="D86" s="7" t="s">
        <v>1349</v>
      </c>
      <c r="E86" s="6">
        <v>41326736000</v>
      </c>
      <c r="F86" s="6">
        <v>13026323619</v>
      </c>
      <c r="G86" s="6">
        <v>4513989996</v>
      </c>
      <c r="H86" s="6">
        <v>45840725996</v>
      </c>
      <c r="I86" s="6">
        <v>0</v>
      </c>
      <c r="J86" s="6">
        <v>45840725996</v>
      </c>
      <c r="K86" s="6">
        <v>282335170</v>
      </c>
      <c r="L86" s="6">
        <v>25946718029</v>
      </c>
      <c r="M86" s="6">
        <v>2891543049</v>
      </c>
      <c r="N86" s="6">
        <v>15460503232</v>
      </c>
      <c r="O86" s="5">
        <v>34</v>
      </c>
    </row>
    <row r="87" spans="1:15" x14ac:dyDescent="0.25">
      <c r="A87" s="4" t="s">
        <v>1166</v>
      </c>
      <c r="B87" s="4" t="s">
        <v>1348</v>
      </c>
      <c r="C87" s="7" t="s">
        <v>1347</v>
      </c>
      <c r="D87" s="7" t="s">
        <v>1346</v>
      </c>
      <c r="E87" s="6">
        <v>0</v>
      </c>
      <c r="F87" s="6">
        <v>14131559247</v>
      </c>
      <c r="G87" s="6">
        <v>14131559247</v>
      </c>
      <c r="H87" s="6">
        <v>14131559247</v>
      </c>
      <c r="I87" s="6">
        <v>0</v>
      </c>
      <c r="J87" s="6">
        <v>14131559247</v>
      </c>
      <c r="K87" s="6">
        <v>0</v>
      </c>
      <c r="L87" s="6">
        <v>0</v>
      </c>
      <c r="M87" s="6">
        <v>0</v>
      </c>
      <c r="N87" s="6">
        <v>0</v>
      </c>
      <c r="O87" s="5">
        <v>0</v>
      </c>
    </row>
    <row r="88" spans="1:15" x14ac:dyDescent="0.25">
      <c r="A88" s="4" t="s">
        <v>1166</v>
      </c>
      <c r="B88" s="4" t="s">
        <v>1345</v>
      </c>
      <c r="C88" s="7" t="s">
        <v>1344</v>
      </c>
      <c r="D88" s="7" t="s">
        <v>1343</v>
      </c>
      <c r="E88" s="6">
        <v>7500000000</v>
      </c>
      <c r="F88" s="6">
        <v>4120583372</v>
      </c>
      <c r="G88" s="6">
        <v>-3300000000</v>
      </c>
      <c r="H88" s="6">
        <v>4200000000</v>
      </c>
      <c r="I88" s="6">
        <v>0</v>
      </c>
      <c r="J88" s="6">
        <v>4200000000</v>
      </c>
      <c r="K88" s="6">
        <v>0</v>
      </c>
      <c r="L88" s="6">
        <v>0</v>
      </c>
      <c r="M88" s="6">
        <v>0</v>
      </c>
      <c r="N88" s="6">
        <v>0</v>
      </c>
      <c r="O88" s="5">
        <v>0</v>
      </c>
    </row>
    <row r="89" spans="1:15" x14ac:dyDescent="0.25">
      <c r="A89" s="4" t="s">
        <v>1166</v>
      </c>
      <c r="B89" s="4" t="s">
        <v>66</v>
      </c>
      <c r="C89" s="7" t="s">
        <v>1342</v>
      </c>
      <c r="D89" s="7" t="s">
        <v>381</v>
      </c>
      <c r="E89" s="6">
        <v>106758399000</v>
      </c>
      <c r="F89" s="6">
        <v>5446103708</v>
      </c>
      <c r="G89" s="6">
        <v>4401855657</v>
      </c>
      <c r="H89" s="6">
        <v>111160254657</v>
      </c>
      <c r="I89" s="6">
        <v>0</v>
      </c>
      <c r="J89" s="6">
        <v>111160254657</v>
      </c>
      <c r="K89" s="6">
        <v>4971282549</v>
      </c>
      <c r="L89" s="6">
        <v>107993124464</v>
      </c>
      <c r="M89" s="6">
        <v>11409555893</v>
      </c>
      <c r="N89" s="6">
        <v>66555421030</v>
      </c>
      <c r="O89" s="5">
        <v>60</v>
      </c>
    </row>
    <row r="90" spans="1:15" x14ac:dyDescent="0.25">
      <c r="A90" s="4" t="s">
        <v>1166</v>
      </c>
      <c r="B90" s="4" t="s">
        <v>63</v>
      </c>
      <c r="C90" s="7" t="s">
        <v>1341</v>
      </c>
      <c r="D90" s="7" t="s">
        <v>61</v>
      </c>
      <c r="E90" s="6">
        <v>106758399000</v>
      </c>
      <c r="F90" s="6">
        <v>5446103708</v>
      </c>
      <c r="G90" s="6">
        <v>4401855657</v>
      </c>
      <c r="H90" s="6">
        <v>111160254657</v>
      </c>
      <c r="I90" s="6">
        <v>0</v>
      </c>
      <c r="J90" s="6">
        <v>111160254657</v>
      </c>
      <c r="K90" s="6">
        <v>4971282549</v>
      </c>
      <c r="L90" s="6">
        <v>107993124464</v>
      </c>
      <c r="M90" s="6">
        <v>11409555893</v>
      </c>
      <c r="N90" s="6">
        <v>66555421030</v>
      </c>
      <c r="O90" s="5">
        <v>60</v>
      </c>
    </row>
    <row r="91" spans="1:15" x14ac:dyDescent="0.25">
      <c r="A91" s="4" t="s">
        <v>1166</v>
      </c>
      <c r="B91" s="4" t="s">
        <v>60</v>
      </c>
      <c r="C91" s="7" t="s">
        <v>1340</v>
      </c>
      <c r="D91" s="7" t="s">
        <v>1339</v>
      </c>
      <c r="E91" s="6">
        <v>49746426000</v>
      </c>
      <c r="F91" s="6">
        <v>4358351107</v>
      </c>
      <c r="G91" s="6">
        <v>4358351107</v>
      </c>
      <c r="H91" s="6">
        <v>54104777107</v>
      </c>
      <c r="I91" s="6">
        <v>0</v>
      </c>
      <c r="J91" s="6">
        <v>54104777107</v>
      </c>
      <c r="K91" s="6">
        <v>4228330373</v>
      </c>
      <c r="L91" s="6">
        <v>53974755539</v>
      </c>
      <c r="M91" s="6">
        <v>4878082181</v>
      </c>
      <c r="N91" s="6">
        <v>39501654328</v>
      </c>
      <c r="O91" s="5">
        <v>73</v>
      </c>
    </row>
    <row r="92" spans="1:15" x14ac:dyDescent="0.25">
      <c r="A92" s="4" t="s">
        <v>1166</v>
      </c>
      <c r="B92" s="4" t="s">
        <v>57</v>
      </c>
      <c r="C92" s="7" t="s">
        <v>1338</v>
      </c>
      <c r="D92" s="7" t="s">
        <v>1337</v>
      </c>
      <c r="E92" s="6">
        <v>16991724000</v>
      </c>
      <c r="F92" s="6">
        <v>729885892</v>
      </c>
      <c r="G92" s="6">
        <v>-314362159</v>
      </c>
      <c r="H92" s="6">
        <v>16677361841</v>
      </c>
      <c r="I92" s="6">
        <v>0</v>
      </c>
      <c r="J92" s="6">
        <v>16677361841</v>
      </c>
      <c r="K92" s="6">
        <v>0</v>
      </c>
      <c r="L92" s="6">
        <v>13640253216</v>
      </c>
      <c r="M92" s="6">
        <v>1570370118</v>
      </c>
      <c r="N92" s="6">
        <v>7696356698</v>
      </c>
      <c r="O92" s="5">
        <v>46</v>
      </c>
    </row>
    <row r="93" spans="1:15" x14ac:dyDescent="0.25">
      <c r="A93" s="4" t="s">
        <v>1166</v>
      </c>
      <c r="B93" s="4" t="s">
        <v>54</v>
      </c>
      <c r="C93" s="7" t="s">
        <v>1336</v>
      </c>
      <c r="D93" s="7" t="s">
        <v>1335</v>
      </c>
      <c r="E93" s="6">
        <v>37902029000</v>
      </c>
      <c r="F93" s="6">
        <v>0</v>
      </c>
      <c r="G93" s="6">
        <v>0</v>
      </c>
      <c r="H93" s="6">
        <v>37902029000</v>
      </c>
      <c r="I93" s="6">
        <v>0</v>
      </c>
      <c r="J93" s="6">
        <v>37902029000</v>
      </c>
      <c r="K93" s="6">
        <v>0</v>
      </c>
      <c r="L93" s="6">
        <v>37902029000</v>
      </c>
      <c r="M93" s="6">
        <v>3958063503</v>
      </c>
      <c r="N93" s="6">
        <v>16881323295</v>
      </c>
      <c r="O93" s="5">
        <v>45</v>
      </c>
    </row>
    <row r="94" spans="1:15" x14ac:dyDescent="0.25">
      <c r="A94" s="4" t="s">
        <v>1166</v>
      </c>
      <c r="B94" s="4" t="s">
        <v>51</v>
      </c>
      <c r="C94" s="7" t="s">
        <v>1334</v>
      </c>
      <c r="D94" s="7" t="s">
        <v>1333</v>
      </c>
      <c r="E94" s="6">
        <v>2118220000</v>
      </c>
      <c r="F94" s="6">
        <v>357866709</v>
      </c>
      <c r="G94" s="6">
        <v>357866709</v>
      </c>
      <c r="H94" s="6">
        <v>2476086709</v>
      </c>
      <c r="I94" s="6">
        <v>0</v>
      </c>
      <c r="J94" s="6">
        <v>2476086709</v>
      </c>
      <c r="K94" s="6">
        <v>742952176</v>
      </c>
      <c r="L94" s="6">
        <v>2476086709</v>
      </c>
      <c r="M94" s="6">
        <v>1003040091</v>
      </c>
      <c r="N94" s="6">
        <v>2476086709</v>
      </c>
      <c r="O94" s="5">
        <v>100</v>
      </c>
    </row>
    <row r="95" spans="1:15" x14ac:dyDescent="0.25">
      <c r="A95" s="4" t="s">
        <v>1166</v>
      </c>
      <c r="B95" s="4" t="s">
        <v>1332</v>
      </c>
      <c r="C95" s="7" t="s">
        <v>1331</v>
      </c>
      <c r="D95" s="7" t="s">
        <v>321</v>
      </c>
      <c r="E95" s="6">
        <v>67874556000</v>
      </c>
      <c r="F95" s="6">
        <v>-2046262426</v>
      </c>
      <c r="G95" s="6">
        <v>-7139995416</v>
      </c>
      <c r="H95" s="6">
        <v>60734560584</v>
      </c>
      <c r="I95" s="6">
        <v>0</v>
      </c>
      <c r="J95" s="6">
        <v>60734560584</v>
      </c>
      <c r="K95" s="6">
        <v>-1988822710</v>
      </c>
      <c r="L95" s="6">
        <v>60728683211</v>
      </c>
      <c r="M95" s="6">
        <v>942708416</v>
      </c>
      <c r="N95" s="6">
        <v>42877833905</v>
      </c>
      <c r="O95" s="5">
        <v>71</v>
      </c>
    </row>
    <row r="96" spans="1:15" x14ac:dyDescent="0.25">
      <c r="A96" s="4" t="s">
        <v>1166</v>
      </c>
      <c r="B96" s="4" t="s">
        <v>1330</v>
      </c>
      <c r="C96" s="7" t="s">
        <v>1329</v>
      </c>
      <c r="D96" s="7" t="s">
        <v>1328</v>
      </c>
      <c r="E96" s="6">
        <v>53482395000</v>
      </c>
      <c r="F96" s="6">
        <v>0</v>
      </c>
      <c r="G96" s="6">
        <v>4156279489</v>
      </c>
      <c r="H96" s="6">
        <v>57638674489</v>
      </c>
      <c r="I96" s="6">
        <v>0</v>
      </c>
      <c r="J96" s="6">
        <v>57638674489</v>
      </c>
      <c r="K96" s="6">
        <v>787467000</v>
      </c>
      <c r="L96" s="6">
        <v>51445776793</v>
      </c>
      <c r="M96" s="6">
        <v>777628208</v>
      </c>
      <c r="N96" s="6">
        <v>42560813617</v>
      </c>
      <c r="O96" s="5">
        <v>74</v>
      </c>
    </row>
    <row r="97" spans="1:15" x14ac:dyDescent="0.25">
      <c r="A97" s="4" t="s">
        <v>1166</v>
      </c>
      <c r="B97" s="4" t="s">
        <v>1327</v>
      </c>
      <c r="C97" s="7" t="s">
        <v>1326</v>
      </c>
      <c r="D97" s="7" t="s">
        <v>1325</v>
      </c>
      <c r="E97" s="6">
        <v>42664076000</v>
      </c>
      <c r="F97" s="6">
        <v>0</v>
      </c>
      <c r="G97" s="6">
        <v>0</v>
      </c>
      <c r="H97" s="6">
        <v>42664076000</v>
      </c>
      <c r="I97" s="6">
        <v>0</v>
      </c>
      <c r="J97" s="6">
        <v>42664076000</v>
      </c>
      <c r="K97" s="6">
        <v>13875000</v>
      </c>
      <c r="L97" s="6">
        <v>42663990135</v>
      </c>
      <c r="M97" s="6">
        <v>4036208</v>
      </c>
      <c r="N97" s="6">
        <v>33779966318</v>
      </c>
      <c r="O97" s="5">
        <v>79</v>
      </c>
    </row>
    <row r="98" spans="1:15" x14ac:dyDescent="0.25">
      <c r="A98" s="4" t="s">
        <v>1166</v>
      </c>
      <c r="B98" s="4" t="s">
        <v>1324</v>
      </c>
      <c r="C98" s="7" t="s">
        <v>1323</v>
      </c>
      <c r="D98" s="7" t="s">
        <v>1322</v>
      </c>
      <c r="E98" s="6">
        <v>12932889000</v>
      </c>
      <c r="F98" s="6">
        <v>0</v>
      </c>
      <c r="G98" s="6">
        <v>0</v>
      </c>
      <c r="H98" s="6">
        <v>12932889000</v>
      </c>
      <c r="I98" s="6">
        <v>0</v>
      </c>
      <c r="J98" s="6">
        <v>12932889000</v>
      </c>
      <c r="K98" s="6">
        <v>0</v>
      </c>
      <c r="L98" s="6">
        <v>12932888888</v>
      </c>
      <c r="M98" s="6">
        <v>0</v>
      </c>
      <c r="N98" s="6">
        <v>10910888888</v>
      </c>
      <c r="O98" s="5">
        <v>84</v>
      </c>
    </row>
    <row r="99" spans="1:15" x14ac:dyDescent="0.25">
      <c r="A99" s="4" t="s">
        <v>1166</v>
      </c>
      <c r="B99" s="4" t="s">
        <v>1321</v>
      </c>
      <c r="C99" s="7" t="s">
        <v>1320</v>
      </c>
      <c r="D99" s="7" t="s">
        <v>1319</v>
      </c>
      <c r="E99" s="6">
        <v>29653309000</v>
      </c>
      <c r="F99" s="6">
        <v>0</v>
      </c>
      <c r="G99" s="6">
        <v>0</v>
      </c>
      <c r="H99" s="6">
        <v>29653309000</v>
      </c>
      <c r="I99" s="6">
        <v>0</v>
      </c>
      <c r="J99" s="6">
        <v>29653309000</v>
      </c>
      <c r="K99" s="6">
        <v>0</v>
      </c>
      <c r="L99" s="6">
        <v>29653309000</v>
      </c>
      <c r="M99" s="6">
        <v>0</v>
      </c>
      <c r="N99" s="6">
        <v>22865041222</v>
      </c>
      <c r="O99" s="5">
        <v>77</v>
      </c>
    </row>
    <row r="100" spans="1:15" x14ac:dyDescent="0.25">
      <c r="A100" s="4" t="s">
        <v>1166</v>
      </c>
      <c r="B100" s="4" t="s">
        <v>1318</v>
      </c>
      <c r="C100" s="7" t="s">
        <v>1317</v>
      </c>
      <c r="D100" s="7" t="s">
        <v>1316</v>
      </c>
      <c r="E100" s="6">
        <v>77878000</v>
      </c>
      <c r="F100" s="6">
        <v>0</v>
      </c>
      <c r="G100" s="6">
        <v>0</v>
      </c>
      <c r="H100" s="6">
        <v>77878000</v>
      </c>
      <c r="I100" s="6">
        <v>0</v>
      </c>
      <c r="J100" s="6">
        <v>77878000</v>
      </c>
      <c r="K100" s="6">
        <v>13875000</v>
      </c>
      <c r="L100" s="6">
        <v>77792247</v>
      </c>
      <c r="M100" s="6">
        <v>4036208</v>
      </c>
      <c r="N100" s="6">
        <v>4036208</v>
      </c>
      <c r="O100" s="5">
        <v>5</v>
      </c>
    </row>
    <row r="101" spans="1:15" x14ac:dyDescent="0.25">
      <c r="A101" s="4" t="s">
        <v>1166</v>
      </c>
      <c r="B101" s="4" t="s">
        <v>1315</v>
      </c>
      <c r="C101" s="7" t="s">
        <v>1314</v>
      </c>
      <c r="D101" s="7" t="s">
        <v>1313</v>
      </c>
      <c r="E101" s="6">
        <v>1600000000</v>
      </c>
      <c r="F101" s="6">
        <v>0</v>
      </c>
      <c r="G101" s="6">
        <v>0</v>
      </c>
      <c r="H101" s="6">
        <v>1600000000</v>
      </c>
      <c r="I101" s="6">
        <v>0</v>
      </c>
      <c r="J101" s="6">
        <v>1600000000</v>
      </c>
      <c r="K101" s="6">
        <v>313987000</v>
      </c>
      <c r="L101" s="6">
        <v>926856000</v>
      </c>
      <c r="M101" s="6">
        <v>313987000</v>
      </c>
      <c r="N101" s="6">
        <v>926856000</v>
      </c>
      <c r="O101" s="5">
        <v>58</v>
      </c>
    </row>
    <row r="102" spans="1:15" x14ac:dyDescent="0.25">
      <c r="A102" s="4" t="s">
        <v>1166</v>
      </c>
      <c r="B102" s="4" t="s">
        <v>1312</v>
      </c>
      <c r="C102" s="7" t="s">
        <v>1311</v>
      </c>
      <c r="D102" s="7" t="s">
        <v>1310</v>
      </c>
      <c r="E102" s="6">
        <v>1600000000</v>
      </c>
      <c r="F102" s="6">
        <v>0</v>
      </c>
      <c r="G102" s="6">
        <v>0</v>
      </c>
      <c r="H102" s="6">
        <v>1600000000</v>
      </c>
      <c r="I102" s="6">
        <v>0</v>
      </c>
      <c r="J102" s="6">
        <v>1600000000</v>
      </c>
      <c r="K102" s="6">
        <v>313987000</v>
      </c>
      <c r="L102" s="6">
        <v>926856000</v>
      </c>
      <c r="M102" s="6">
        <v>313987000</v>
      </c>
      <c r="N102" s="6">
        <v>926856000</v>
      </c>
      <c r="O102" s="5">
        <v>58</v>
      </c>
    </row>
    <row r="103" spans="1:15" x14ac:dyDescent="0.25">
      <c r="A103" s="4" t="s">
        <v>1166</v>
      </c>
      <c r="B103" s="4" t="s">
        <v>1309</v>
      </c>
      <c r="C103" s="7" t="s">
        <v>1308</v>
      </c>
      <c r="D103" s="7" t="s">
        <v>321</v>
      </c>
      <c r="E103" s="6">
        <v>28540000</v>
      </c>
      <c r="F103" s="6">
        <v>0</v>
      </c>
      <c r="G103" s="6">
        <v>5154548</v>
      </c>
      <c r="H103" s="6">
        <v>33694548</v>
      </c>
      <c r="I103" s="6">
        <v>0</v>
      </c>
      <c r="J103" s="6">
        <v>33694548</v>
      </c>
      <c r="K103" s="6">
        <v>0</v>
      </c>
      <c r="L103" s="6">
        <v>33694548</v>
      </c>
      <c r="M103" s="6">
        <v>0</v>
      </c>
      <c r="N103" s="6">
        <v>32755189</v>
      </c>
      <c r="O103" s="5">
        <v>97</v>
      </c>
    </row>
    <row r="104" spans="1:15" x14ac:dyDescent="0.25">
      <c r="A104" s="4" t="s">
        <v>1166</v>
      </c>
      <c r="B104" s="4" t="s">
        <v>1307</v>
      </c>
      <c r="C104" s="7" t="s">
        <v>1306</v>
      </c>
      <c r="D104" s="7" t="s">
        <v>1305</v>
      </c>
      <c r="E104" s="6">
        <v>9189779000</v>
      </c>
      <c r="F104" s="6">
        <v>0</v>
      </c>
      <c r="G104" s="6">
        <v>4151124941</v>
      </c>
      <c r="H104" s="6">
        <v>13340903941</v>
      </c>
      <c r="I104" s="6">
        <v>0</v>
      </c>
      <c r="J104" s="6">
        <v>13340903941</v>
      </c>
      <c r="K104" s="6">
        <v>459605000</v>
      </c>
      <c r="L104" s="6">
        <v>7821236110</v>
      </c>
      <c r="M104" s="6">
        <v>459605000</v>
      </c>
      <c r="N104" s="6">
        <v>7821236110</v>
      </c>
      <c r="O104" s="5">
        <v>59</v>
      </c>
    </row>
    <row r="105" spans="1:15" x14ac:dyDescent="0.25">
      <c r="A105" s="4" t="s">
        <v>1166</v>
      </c>
      <c r="B105" s="4" t="s">
        <v>39</v>
      </c>
      <c r="C105" s="7" t="s">
        <v>677</v>
      </c>
      <c r="D105" s="7" t="s">
        <v>360</v>
      </c>
      <c r="E105" s="6">
        <v>910660494000</v>
      </c>
      <c r="F105" s="6">
        <v>52063707585</v>
      </c>
      <c r="G105" s="6">
        <v>123592998828</v>
      </c>
      <c r="H105" s="6">
        <v>1034253492828</v>
      </c>
      <c r="I105" s="6">
        <v>0</v>
      </c>
      <c r="J105" s="6">
        <v>1034253492828</v>
      </c>
      <c r="K105" s="6">
        <v>-2185224280</v>
      </c>
      <c r="L105" s="6">
        <v>663670594054</v>
      </c>
      <c r="M105" s="6">
        <v>46265881768</v>
      </c>
      <c r="N105" s="6">
        <v>319349583085</v>
      </c>
      <c r="O105" s="5">
        <v>31</v>
      </c>
    </row>
    <row r="106" spans="1:15" x14ac:dyDescent="0.25">
      <c r="A106" s="4" t="s">
        <v>1166</v>
      </c>
      <c r="B106" s="4" t="s">
        <v>36</v>
      </c>
      <c r="C106" s="7" t="s">
        <v>676</v>
      </c>
      <c r="D106" s="7" t="s">
        <v>358</v>
      </c>
      <c r="E106" s="6">
        <v>343788907000</v>
      </c>
      <c r="F106" s="6">
        <v>29588031874</v>
      </c>
      <c r="G106" s="6">
        <v>97729506999</v>
      </c>
      <c r="H106" s="6">
        <v>441518413999</v>
      </c>
      <c r="I106" s="6">
        <v>0</v>
      </c>
      <c r="J106" s="6">
        <v>441518413999</v>
      </c>
      <c r="K106" s="6">
        <v>7969013389</v>
      </c>
      <c r="L106" s="6">
        <v>213729958007</v>
      </c>
      <c r="M106" s="6">
        <v>31880027560</v>
      </c>
      <c r="N106" s="6">
        <v>55746943812</v>
      </c>
      <c r="O106" s="5">
        <v>13</v>
      </c>
    </row>
    <row r="107" spans="1:15" x14ac:dyDescent="0.25">
      <c r="A107" s="4" t="s">
        <v>1166</v>
      </c>
      <c r="B107" s="4" t="s">
        <v>33</v>
      </c>
      <c r="C107" s="7" t="s">
        <v>1304</v>
      </c>
      <c r="D107" s="7" t="s">
        <v>674</v>
      </c>
      <c r="E107" s="6">
        <v>343788907000</v>
      </c>
      <c r="F107" s="6">
        <v>29588031874</v>
      </c>
      <c r="G107" s="6">
        <v>97729506999</v>
      </c>
      <c r="H107" s="6">
        <v>441518413999</v>
      </c>
      <c r="I107" s="6">
        <v>0</v>
      </c>
      <c r="J107" s="6">
        <v>441518413999</v>
      </c>
      <c r="K107" s="6">
        <v>7969013389</v>
      </c>
      <c r="L107" s="6">
        <v>213729958007</v>
      </c>
      <c r="M107" s="6">
        <v>31880027560</v>
      </c>
      <c r="N107" s="6">
        <v>55746943812</v>
      </c>
      <c r="O107" s="5">
        <v>13</v>
      </c>
    </row>
    <row r="108" spans="1:15" x14ac:dyDescent="0.25">
      <c r="A108" s="4" t="s">
        <v>1166</v>
      </c>
      <c r="B108" s="4" t="s">
        <v>356</v>
      </c>
      <c r="C108" s="7" t="s">
        <v>1303</v>
      </c>
      <c r="D108" s="7" t="s">
        <v>1302</v>
      </c>
      <c r="E108" s="6">
        <v>171198027000</v>
      </c>
      <c r="F108" s="6">
        <v>22548753461</v>
      </c>
      <c r="G108" s="6">
        <v>34427409424</v>
      </c>
      <c r="H108" s="6">
        <v>205625436424</v>
      </c>
      <c r="I108" s="6">
        <v>0</v>
      </c>
      <c r="J108" s="6">
        <v>205625436424</v>
      </c>
      <c r="K108" s="6">
        <v>314192768</v>
      </c>
      <c r="L108" s="6">
        <v>115807188756</v>
      </c>
      <c r="M108" s="6">
        <v>7496235059</v>
      </c>
      <c r="N108" s="6">
        <v>19596864334</v>
      </c>
      <c r="O108" s="5">
        <v>10</v>
      </c>
    </row>
    <row r="109" spans="1:15" x14ac:dyDescent="0.25">
      <c r="A109" s="4" t="s">
        <v>1166</v>
      </c>
      <c r="B109" s="4" t="s">
        <v>550</v>
      </c>
      <c r="C109" s="7" t="s">
        <v>1301</v>
      </c>
      <c r="D109" s="7" t="s">
        <v>1300</v>
      </c>
      <c r="E109" s="6">
        <v>171198027000</v>
      </c>
      <c r="F109" s="6">
        <v>22548753461</v>
      </c>
      <c r="G109" s="6">
        <v>33396061762</v>
      </c>
      <c r="H109" s="6">
        <v>204594088762</v>
      </c>
      <c r="I109" s="6">
        <v>0</v>
      </c>
      <c r="J109" s="6">
        <v>204594088762</v>
      </c>
      <c r="K109" s="6">
        <v>314192768</v>
      </c>
      <c r="L109" s="6">
        <v>114775841094</v>
      </c>
      <c r="M109" s="6">
        <v>7496235059</v>
      </c>
      <c r="N109" s="6">
        <v>19596864334</v>
      </c>
      <c r="O109" s="5">
        <v>10</v>
      </c>
    </row>
    <row r="110" spans="1:15" ht="21" x14ac:dyDescent="0.25">
      <c r="A110" s="4" t="s">
        <v>1166</v>
      </c>
      <c r="B110" s="4" t="s">
        <v>1299</v>
      </c>
      <c r="C110" s="7" t="s">
        <v>1298</v>
      </c>
      <c r="D110" s="7" t="s">
        <v>1297</v>
      </c>
      <c r="E110" s="6">
        <v>12931223000</v>
      </c>
      <c r="F110" s="6">
        <v>0</v>
      </c>
      <c r="G110" s="6">
        <v>3019212473</v>
      </c>
      <c r="H110" s="6">
        <v>15950435473</v>
      </c>
      <c r="I110" s="6">
        <v>0</v>
      </c>
      <c r="J110" s="6">
        <v>15950435473</v>
      </c>
      <c r="K110" s="6">
        <v>140159782</v>
      </c>
      <c r="L110" s="6">
        <v>7365752440</v>
      </c>
      <c r="M110" s="6">
        <v>922540406</v>
      </c>
      <c r="N110" s="6">
        <v>1823213866</v>
      </c>
      <c r="O110" s="5">
        <v>11</v>
      </c>
    </row>
    <row r="111" spans="1:15" x14ac:dyDescent="0.25">
      <c r="A111" s="4" t="s">
        <v>1166</v>
      </c>
      <c r="B111" s="4" t="s">
        <v>1296</v>
      </c>
      <c r="C111" s="7" t="s">
        <v>1295</v>
      </c>
      <c r="D111" s="7" t="s">
        <v>1264</v>
      </c>
      <c r="E111" s="6">
        <v>12931223000</v>
      </c>
      <c r="F111" s="6">
        <v>0</v>
      </c>
      <c r="G111" s="6">
        <v>3019212473</v>
      </c>
      <c r="H111" s="6">
        <v>15950435473</v>
      </c>
      <c r="I111" s="6">
        <v>0</v>
      </c>
      <c r="J111" s="6">
        <v>15950435473</v>
      </c>
      <c r="K111" s="6">
        <v>140159782</v>
      </c>
      <c r="L111" s="6">
        <v>7365752440</v>
      </c>
      <c r="M111" s="6">
        <v>922540406</v>
      </c>
      <c r="N111" s="6">
        <v>1823213866</v>
      </c>
      <c r="O111" s="5">
        <v>11</v>
      </c>
    </row>
    <row r="112" spans="1:15" ht="21" x14ac:dyDescent="0.25">
      <c r="A112" s="4" t="s">
        <v>1166</v>
      </c>
      <c r="B112" s="4" t="s">
        <v>1294</v>
      </c>
      <c r="C112" s="7" t="s">
        <v>1293</v>
      </c>
      <c r="D112" s="7" t="s">
        <v>1292</v>
      </c>
      <c r="E112" s="6">
        <v>51561285000</v>
      </c>
      <c r="F112" s="6">
        <v>0</v>
      </c>
      <c r="G112" s="6">
        <v>-8065410810</v>
      </c>
      <c r="H112" s="6">
        <v>43495874190</v>
      </c>
      <c r="I112" s="6">
        <v>0</v>
      </c>
      <c r="J112" s="6">
        <v>43495874190</v>
      </c>
      <c r="K112" s="6">
        <v>160085458</v>
      </c>
      <c r="L112" s="6">
        <v>41346512797</v>
      </c>
      <c r="M112" s="6">
        <v>2689565119</v>
      </c>
      <c r="N112" s="6">
        <v>6460120830</v>
      </c>
      <c r="O112" s="5">
        <v>15</v>
      </c>
    </row>
    <row r="113" spans="1:15" x14ac:dyDescent="0.25">
      <c r="A113" s="4" t="s">
        <v>1166</v>
      </c>
      <c r="B113" s="4" t="s">
        <v>1291</v>
      </c>
      <c r="C113" s="7" t="s">
        <v>1290</v>
      </c>
      <c r="D113" s="7" t="s">
        <v>1264</v>
      </c>
      <c r="E113" s="6">
        <v>51561285000</v>
      </c>
      <c r="F113" s="6">
        <v>0</v>
      </c>
      <c r="G113" s="6">
        <v>-8065410810</v>
      </c>
      <c r="H113" s="6">
        <v>43495874190</v>
      </c>
      <c r="I113" s="6">
        <v>0</v>
      </c>
      <c r="J113" s="6">
        <v>43495874190</v>
      </c>
      <c r="K113" s="6">
        <v>160085458</v>
      </c>
      <c r="L113" s="6">
        <v>41346512797</v>
      </c>
      <c r="M113" s="6">
        <v>2689565119</v>
      </c>
      <c r="N113" s="6">
        <v>6460120830</v>
      </c>
      <c r="O113" s="5">
        <v>15</v>
      </c>
    </row>
    <row r="114" spans="1:15" ht="21" x14ac:dyDescent="0.25">
      <c r="A114" s="4" t="s">
        <v>1166</v>
      </c>
      <c r="B114" s="4" t="s">
        <v>1289</v>
      </c>
      <c r="C114" s="7" t="s">
        <v>1288</v>
      </c>
      <c r="D114" s="7" t="s">
        <v>1287</v>
      </c>
      <c r="E114" s="6">
        <v>25003300000</v>
      </c>
      <c r="F114" s="6">
        <v>0</v>
      </c>
      <c r="G114" s="6">
        <v>4344495187</v>
      </c>
      <c r="H114" s="6">
        <v>29347795187</v>
      </c>
      <c r="I114" s="6">
        <v>0</v>
      </c>
      <c r="J114" s="6">
        <v>29347795187</v>
      </c>
      <c r="K114" s="6">
        <v>0</v>
      </c>
      <c r="L114" s="6">
        <v>25773965784</v>
      </c>
      <c r="M114" s="6">
        <v>785128999</v>
      </c>
      <c r="N114" s="6">
        <v>4224537811</v>
      </c>
      <c r="O114" s="5">
        <v>14</v>
      </c>
    </row>
    <row r="115" spans="1:15" x14ac:dyDescent="0.25">
      <c r="A115" s="4" t="s">
        <v>1166</v>
      </c>
      <c r="B115" s="4" t="s">
        <v>1286</v>
      </c>
      <c r="C115" s="7" t="s">
        <v>1285</v>
      </c>
      <c r="D115" s="7" t="s">
        <v>1264</v>
      </c>
      <c r="E115" s="6">
        <v>25003300000</v>
      </c>
      <c r="F115" s="6">
        <v>0</v>
      </c>
      <c r="G115" s="6">
        <v>4344495187</v>
      </c>
      <c r="H115" s="6">
        <v>29347795187</v>
      </c>
      <c r="I115" s="6">
        <v>0</v>
      </c>
      <c r="J115" s="6">
        <v>29347795187</v>
      </c>
      <c r="K115" s="6">
        <v>0</v>
      </c>
      <c r="L115" s="6">
        <v>25773965784</v>
      </c>
      <c r="M115" s="6">
        <v>785128999</v>
      </c>
      <c r="N115" s="6">
        <v>4224537811</v>
      </c>
      <c r="O115" s="5">
        <v>14</v>
      </c>
    </row>
    <row r="116" spans="1:15" ht="21" x14ac:dyDescent="0.25">
      <c r="A116" s="4" t="s">
        <v>1166</v>
      </c>
      <c r="B116" s="4" t="s">
        <v>1284</v>
      </c>
      <c r="C116" s="7" t="s">
        <v>1283</v>
      </c>
      <c r="D116" s="7" t="s">
        <v>1282</v>
      </c>
      <c r="E116" s="6">
        <v>12864446000</v>
      </c>
      <c r="F116" s="6">
        <v>0</v>
      </c>
      <c r="G116" s="6">
        <v>3869890344</v>
      </c>
      <c r="H116" s="6">
        <v>16734336344</v>
      </c>
      <c r="I116" s="6">
        <v>0</v>
      </c>
      <c r="J116" s="6">
        <v>16734336344</v>
      </c>
      <c r="K116" s="6">
        <v>0</v>
      </c>
      <c r="L116" s="6">
        <v>5786200545</v>
      </c>
      <c r="M116" s="6">
        <v>848660934</v>
      </c>
      <c r="N116" s="6">
        <v>1115175615</v>
      </c>
      <c r="O116" s="5">
        <v>7</v>
      </c>
    </row>
    <row r="117" spans="1:15" x14ac:dyDescent="0.25">
      <c r="A117" s="4" t="s">
        <v>1166</v>
      </c>
      <c r="B117" s="4" t="s">
        <v>1281</v>
      </c>
      <c r="C117" s="7" t="s">
        <v>1280</v>
      </c>
      <c r="D117" s="7" t="s">
        <v>1264</v>
      </c>
      <c r="E117" s="6">
        <v>12864446000</v>
      </c>
      <c r="F117" s="6">
        <v>0</v>
      </c>
      <c r="G117" s="6">
        <v>3869890344</v>
      </c>
      <c r="H117" s="6">
        <v>16734336344</v>
      </c>
      <c r="I117" s="6">
        <v>0</v>
      </c>
      <c r="J117" s="6">
        <v>16734336344</v>
      </c>
      <c r="K117" s="6">
        <v>0</v>
      </c>
      <c r="L117" s="6">
        <v>5786200545</v>
      </c>
      <c r="M117" s="6">
        <v>848660934</v>
      </c>
      <c r="N117" s="6">
        <v>1115175615</v>
      </c>
      <c r="O117" s="5">
        <v>7</v>
      </c>
    </row>
    <row r="118" spans="1:15" ht="21" x14ac:dyDescent="0.25">
      <c r="A118" s="4" t="s">
        <v>1166</v>
      </c>
      <c r="B118" s="4" t="s">
        <v>1279</v>
      </c>
      <c r="C118" s="7" t="s">
        <v>1278</v>
      </c>
      <c r="D118" s="7" t="s">
        <v>1277</v>
      </c>
      <c r="E118" s="6">
        <v>54710638000</v>
      </c>
      <c r="F118" s="6">
        <v>19776907533</v>
      </c>
      <c r="G118" s="6">
        <v>9109654900</v>
      </c>
      <c r="H118" s="6">
        <v>63820292900</v>
      </c>
      <c r="I118" s="6">
        <v>0</v>
      </c>
      <c r="J118" s="6">
        <v>63820292900</v>
      </c>
      <c r="K118" s="6">
        <v>-5</v>
      </c>
      <c r="L118" s="6">
        <v>19229145997</v>
      </c>
      <c r="M118" s="6">
        <v>954214223</v>
      </c>
      <c r="N118" s="6">
        <v>4234620432</v>
      </c>
      <c r="O118" s="5">
        <v>7</v>
      </c>
    </row>
    <row r="119" spans="1:15" x14ac:dyDescent="0.25">
      <c r="A119" s="4" t="s">
        <v>1166</v>
      </c>
      <c r="B119" s="4" t="s">
        <v>1276</v>
      </c>
      <c r="C119" s="7" t="s">
        <v>1275</v>
      </c>
      <c r="D119" s="7" t="s">
        <v>1264</v>
      </c>
      <c r="E119" s="6">
        <v>54710638000</v>
      </c>
      <c r="F119" s="6">
        <v>19776907533</v>
      </c>
      <c r="G119" s="6">
        <v>9109654900</v>
      </c>
      <c r="H119" s="6">
        <v>63820292900</v>
      </c>
      <c r="I119" s="6">
        <v>0</v>
      </c>
      <c r="J119" s="6">
        <v>63820292900</v>
      </c>
      <c r="K119" s="6">
        <v>-5</v>
      </c>
      <c r="L119" s="6">
        <v>19229145997</v>
      </c>
      <c r="M119" s="6">
        <v>954214223</v>
      </c>
      <c r="N119" s="6">
        <v>4234620432</v>
      </c>
      <c r="O119" s="5">
        <v>7</v>
      </c>
    </row>
    <row r="120" spans="1:15" ht="21" x14ac:dyDescent="0.25">
      <c r="A120" s="4" t="s">
        <v>1166</v>
      </c>
      <c r="B120" s="4" t="s">
        <v>1274</v>
      </c>
      <c r="C120" s="7" t="s">
        <v>1273</v>
      </c>
      <c r="D120" s="7" t="s">
        <v>1272</v>
      </c>
      <c r="E120" s="6">
        <v>11280045000</v>
      </c>
      <c r="F120" s="6">
        <v>91324581</v>
      </c>
      <c r="G120" s="6">
        <v>4013702277</v>
      </c>
      <c r="H120" s="6">
        <v>15293747277</v>
      </c>
      <c r="I120" s="6">
        <v>0</v>
      </c>
      <c r="J120" s="6">
        <v>15293747277</v>
      </c>
      <c r="K120" s="6">
        <v>-12</v>
      </c>
      <c r="L120" s="6">
        <v>12330312418</v>
      </c>
      <c r="M120" s="6">
        <v>1294008099</v>
      </c>
      <c r="N120" s="6">
        <v>1737078501</v>
      </c>
      <c r="O120" s="5">
        <v>11</v>
      </c>
    </row>
    <row r="121" spans="1:15" x14ac:dyDescent="0.25">
      <c r="A121" s="4" t="s">
        <v>1166</v>
      </c>
      <c r="B121" s="4" t="s">
        <v>1271</v>
      </c>
      <c r="C121" s="7" t="s">
        <v>1270</v>
      </c>
      <c r="D121" s="7" t="s">
        <v>1264</v>
      </c>
      <c r="E121" s="6">
        <v>11280045000</v>
      </c>
      <c r="F121" s="6">
        <v>91324581</v>
      </c>
      <c r="G121" s="6">
        <v>4013702277</v>
      </c>
      <c r="H121" s="6">
        <v>15293747277</v>
      </c>
      <c r="I121" s="6">
        <v>0</v>
      </c>
      <c r="J121" s="6">
        <v>15293747277</v>
      </c>
      <c r="K121" s="6">
        <v>-12</v>
      </c>
      <c r="L121" s="6">
        <v>12330312418</v>
      </c>
      <c r="M121" s="6">
        <v>1294008099</v>
      </c>
      <c r="N121" s="6">
        <v>1737078501</v>
      </c>
      <c r="O121" s="5">
        <v>11</v>
      </c>
    </row>
    <row r="122" spans="1:15" x14ac:dyDescent="0.25">
      <c r="A122" s="4" t="s">
        <v>1166</v>
      </c>
      <c r="B122" s="4" t="s">
        <v>1269</v>
      </c>
      <c r="C122" s="7" t="s">
        <v>1268</v>
      </c>
      <c r="D122" s="7" t="s">
        <v>1267</v>
      </c>
      <c r="E122" s="6">
        <v>2847090000</v>
      </c>
      <c r="F122" s="6">
        <v>2680521347</v>
      </c>
      <c r="G122" s="6">
        <v>17104517391</v>
      </c>
      <c r="H122" s="6">
        <v>19951607391</v>
      </c>
      <c r="I122" s="6">
        <v>0</v>
      </c>
      <c r="J122" s="6">
        <v>19951607391</v>
      </c>
      <c r="K122" s="6">
        <v>13947545</v>
      </c>
      <c r="L122" s="6">
        <v>2943951113</v>
      </c>
      <c r="M122" s="6">
        <v>2117279</v>
      </c>
      <c r="N122" s="6">
        <v>2117279</v>
      </c>
      <c r="O122" s="5">
        <v>0</v>
      </c>
    </row>
    <row r="123" spans="1:15" x14ac:dyDescent="0.25">
      <c r="A123" s="4" t="s">
        <v>1166</v>
      </c>
      <c r="B123" s="4" t="s">
        <v>1266</v>
      </c>
      <c r="C123" s="7" t="s">
        <v>1265</v>
      </c>
      <c r="D123" s="7" t="s">
        <v>1264</v>
      </c>
      <c r="E123" s="6">
        <v>2847090000</v>
      </c>
      <c r="F123" s="6">
        <v>2680521347</v>
      </c>
      <c r="G123" s="6">
        <v>17104517391</v>
      </c>
      <c r="H123" s="6">
        <v>19951607391</v>
      </c>
      <c r="I123" s="6">
        <v>0</v>
      </c>
      <c r="J123" s="6">
        <v>19951607391</v>
      </c>
      <c r="K123" s="6">
        <v>13947545</v>
      </c>
      <c r="L123" s="6">
        <v>2943951113</v>
      </c>
      <c r="M123" s="6">
        <v>2117279</v>
      </c>
      <c r="N123" s="6">
        <v>2117279</v>
      </c>
      <c r="O123" s="5">
        <v>0</v>
      </c>
    </row>
    <row r="124" spans="1:15" x14ac:dyDescent="0.25">
      <c r="A124" s="4" t="s">
        <v>1166</v>
      </c>
      <c r="B124" s="4" t="s">
        <v>806</v>
      </c>
      <c r="C124" s="7" t="s">
        <v>1263</v>
      </c>
      <c r="D124" s="7" t="s">
        <v>1262</v>
      </c>
      <c r="E124" s="6">
        <v>0</v>
      </c>
      <c r="F124" s="6">
        <v>0</v>
      </c>
      <c r="G124" s="6">
        <v>1031347662</v>
      </c>
      <c r="H124" s="6">
        <v>1031347662</v>
      </c>
      <c r="I124" s="6">
        <v>0</v>
      </c>
      <c r="J124" s="6">
        <v>1031347662</v>
      </c>
      <c r="K124" s="6">
        <v>0</v>
      </c>
      <c r="L124" s="6">
        <v>1031347662</v>
      </c>
      <c r="M124" s="6">
        <v>0</v>
      </c>
      <c r="N124" s="6">
        <v>0</v>
      </c>
      <c r="O124" s="5">
        <v>0</v>
      </c>
    </row>
    <row r="125" spans="1:15" ht="21" x14ac:dyDescent="0.25">
      <c r="A125" s="4" t="s">
        <v>1166</v>
      </c>
      <c r="B125" s="4" t="s">
        <v>1261</v>
      </c>
      <c r="C125" s="7" t="s">
        <v>1260</v>
      </c>
      <c r="D125" s="7" t="s">
        <v>1259</v>
      </c>
      <c r="E125" s="6">
        <v>0</v>
      </c>
      <c r="F125" s="6">
        <v>0</v>
      </c>
      <c r="G125" s="6">
        <v>1031347662</v>
      </c>
      <c r="H125" s="6">
        <v>1031347662</v>
      </c>
      <c r="I125" s="6">
        <v>0</v>
      </c>
      <c r="J125" s="6">
        <v>1031347662</v>
      </c>
      <c r="K125" s="6">
        <v>0</v>
      </c>
      <c r="L125" s="6">
        <v>1031347662</v>
      </c>
      <c r="M125" s="6">
        <v>0</v>
      </c>
      <c r="N125" s="6">
        <v>0</v>
      </c>
      <c r="O125" s="5">
        <v>0</v>
      </c>
    </row>
    <row r="126" spans="1:15" x14ac:dyDescent="0.25">
      <c r="A126" s="4" t="s">
        <v>1166</v>
      </c>
      <c r="B126" s="4" t="s">
        <v>1258</v>
      </c>
      <c r="C126" s="7" t="s">
        <v>1257</v>
      </c>
      <c r="D126" s="7" t="s">
        <v>1256</v>
      </c>
      <c r="E126" s="6">
        <v>0</v>
      </c>
      <c r="F126" s="6">
        <v>0</v>
      </c>
      <c r="G126" s="6">
        <v>1031347662</v>
      </c>
      <c r="H126" s="6">
        <v>1031347662</v>
      </c>
      <c r="I126" s="6">
        <v>0</v>
      </c>
      <c r="J126" s="6">
        <v>1031347662</v>
      </c>
      <c r="K126" s="6">
        <v>0</v>
      </c>
      <c r="L126" s="6">
        <v>1031347662</v>
      </c>
      <c r="M126" s="6">
        <v>0</v>
      </c>
      <c r="N126" s="6">
        <v>0</v>
      </c>
      <c r="O126" s="5">
        <v>0</v>
      </c>
    </row>
    <row r="127" spans="1:15" ht="21" x14ac:dyDescent="0.25">
      <c r="A127" s="4" t="s">
        <v>1166</v>
      </c>
      <c r="B127" s="4" t="s">
        <v>673</v>
      </c>
      <c r="C127" s="7" t="s">
        <v>1255</v>
      </c>
      <c r="D127" s="7" t="s">
        <v>1254</v>
      </c>
      <c r="E127" s="6">
        <v>160663955000</v>
      </c>
      <c r="F127" s="6">
        <v>6668298813</v>
      </c>
      <c r="G127" s="6">
        <v>50920668224</v>
      </c>
      <c r="H127" s="6">
        <v>211584623224</v>
      </c>
      <c r="I127" s="6">
        <v>0</v>
      </c>
      <c r="J127" s="6">
        <v>211584623224</v>
      </c>
      <c r="K127" s="6">
        <v>7466884621</v>
      </c>
      <c r="L127" s="6">
        <v>82972171794</v>
      </c>
      <c r="M127" s="6">
        <v>22232567400</v>
      </c>
      <c r="N127" s="6">
        <v>31309339389</v>
      </c>
      <c r="O127" s="5">
        <v>15</v>
      </c>
    </row>
    <row r="128" spans="1:15" ht="21" x14ac:dyDescent="0.25">
      <c r="A128" s="4" t="s">
        <v>1166</v>
      </c>
      <c r="B128" s="4" t="s">
        <v>1253</v>
      </c>
      <c r="C128" s="7" t="s">
        <v>1252</v>
      </c>
      <c r="D128" s="7" t="s">
        <v>1251</v>
      </c>
      <c r="E128" s="6">
        <v>130006400000</v>
      </c>
      <c r="F128" s="6">
        <v>6668298813</v>
      </c>
      <c r="G128" s="6">
        <v>25591792840</v>
      </c>
      <c r="H128" s="6">
        <v>155598192840</v>
      </c>
      <c r="I128" s="6">
        <v>0</v>
      </c>
      <c r="J128" s="6">
        <v>155598192840</v>
      </c>
      <c r="K128" s="6">
        <v>7466884621</v>
      </c>
      <c r="L128" s="6">
        <v>28823330897</v>
      </c>
      <c r="M128" s="6">
        <v>7637085920</v>
      </c>
      <c r="N128" s="6">
        <v>13773977099</v>
      </c>
      <c r="O128" s="5">
        <v>9</v>
      </c>
    </row>
    <row r="129" spans="1:15" x14ac:dyDescent="0.25">
      <c r="A129" s="4" t="s">
        <v>1166</v>
      </c>
      <c r="B129" s="4" t="s">
        <v>1250</v>
      </c>
      <c r="C129" s="7" t="s">
        <v>1249</v>
      </c>
      <c r="D129" s="7" t="s">
        <v>1248</v>
      </c>
      <c r="E129" s="6">
        <v>115406400000</v>
      </c>
      <c r="F129" s="6">
        <v>6533541646</v>
      </c>
      <c r="G129" s="6">
        <v>10059074309</v>
      </c>
      <c r="H129" s="6">
        <v>125465474309</v>
      </c>
      <c r="I129" s="6">
        <v>0</v>
      </c>
      <c r="J129" s="6">
        <v>125465474309</v>
      </c>
      <c r="K129" s="6">
        <v>7465826622</v>
      </c>
      <c r="L129" s="6">
        <v>8288237991</v>
      </c>
      <c r="M129" s="6">
        <v>5923888080</v>
      </c>
      <c r="N129" s="6">
        <v>5939134179</v>
      </c>
      <c r="O129" s="5">
        <v>5</v>
      </c>
    </row>
    <row r="130" spans="1:15" x14ac:dyDescent="0.25">
      <c r="A130" s="4" t="s">
        <v>1166</v>
      </c>
      <c r="B130" s="4" t="s">
        <v>1247</v>
      </c>
      <c r="C130" s="7" t="s">
        <v>1246</v>
      </c>
      <c r="D130" s="7" t="s">
        <v>1245</v>
      </c>
      <c r="E130" s="6">
        <v>115406400000</v>
      </c>
      <c r="F130" s="6">
        <v>6533541646</v>
      </c>
      <c r="G130" s="6">
        <v>10059074309</v>
      </c>
      <c r="H130" s="6">
        <v>125465474309</v>
      </c>
      <c r="I130" s="6">
        <v>0</v>
      </c>
      <c r="J130" s="6">
        <v>125465474309</v>
      </c>
      <c r="K130" s="6">
        <v>7465826622</v>
      </c>
      <c r="L130" s="6">
        <v>8288237991</v>
      </c>
      <c r="M130" s="6">
        <v>5923888080</v>
      </c>
      <c r="N130" s="6">
        <v>5939134179</v>
      </c>
      <c r="O130" s="5">
        <v>5</v>
      </c>
    </row>
    <row r="131" spans="1:15" ht="21" x14ac:dyDescent="0.25">
      <c r="A131" s="4" t="s">
        <v>1166</v>
      </c>
      <c r="B131" s="4" t="s">
        <v>1244</v>
      </c>
      <c r="C131" s="7" t="s">
        <v>1243</v>
      </c>
      <c r="D131" s="7" t="s">
        <v>1242</v>
      </c>
      <c r="E131" s="6">
        <v>14600000000</v>
      </c>
      <c r="F131" s="6">
        <v>134757167</v>
      </c>
      <c r="G131" s="6">
        <v>15532718531</v>
      </c>
      <c r="H131" s="6">
        <v>30132718531</v>
      </c>
      <c r="I131" s="6">
        <v>0</v>
      </c>
      <c r="J131" s="6">
        <v>30132718531</v>
      </c>
      <c r="K131" s="6">
        <v>1057999</v>
      </c>
      <c r="L131" s="6">
        <v>20535092906</v>
      </c>
      <c r="M131" s="6">
        <v>1713197840</v>
      </c>
      <c r="N131" s="6">
        <v>7834842920</v>
      </c>
      <c r="O131" s="5">
        <v>26</v>
      </c>
    </row>
    <row r="132" spans="1:15" x14ac:dyDescent="0.25">
      <c r="A132" s="4" t="s">
        <v>1166</v>
      </c>
      <c r="B132" s="4" t="s">
        <v>1241</v>
      </c>
      <c r="C132" s="7" t="s">
        <v>1240</v>
      </c>
      <c r="D132" s="7" t="s">
        <v>1239</v>
      </c>
      <c r="E132" s="6">
        <v>14600000000</v>
      </c>
      <c r="F132" s="6">
        <v>134757167</v>
      </c>
      <c r="G132" s="6">
        <v>15532718531</v>
      </c>
      <c r="H132" s="6">
        <v>30132718531</v>
      </c>
      <c r="I132" s="6">
        <v>0</v>
      </c>
      <c r="J132" s="6">
        <v>30132718531</v>
      </c>
      <c r="K132" s="6">
        <v>1057999</v>
      </c>
      <c r="L132" s="6">
        <v>20535092906</v>
      </c>
      <c r="M132" s="6">
        <v>1713197840</v>
      </c>
      <c r="N132" s="6">
        <v>7834842920</v>
      </c>
      <c r="O132" s="5">
        <v>26</v>
      </c>
    </row>
    <row r="133" spans="1:15" x14ac:dyDescent="0.25">
      <c r="A133" s="4" t="s">
        <v>1166</v>
      </c>
      <c r="B133" s="4" t="s">
        <v>1238</v>
      </c>
      <c r="C133" s="7" t="s">
        <v>1237</v>
      </c>
      <c r="D133" s="7" t="s">
        <v>1236</v>
      </c>
      <c r="E133" s="6">
        <v>7446001000</v>
      </c>
      <c r="F133" s="6">
        <v>0</v>
      </c>
      <c r="G133" s="6">
        <v>348803886</v>
      </c>
      <c r="H133" s="6">
        <v>7794804886</v>
      </c>
      <c r="I133" s="6">
        <v>0</v>
      </c>
      <c r="J133" s="6">
        <v>7794804886</v>
      </c>
      <c r="K133" s="6">
        <v>0</v>
      </c>
      <c r="L133" s="6">
        <v>6054228299</v>
      </c>
      <c r="M133" s="6">
        <v>275299946</v>
      </c>
      <c r="N133" s="6">
        <v>1013134989</v>
      </c>
      <c r="O133" s="5">
        <v>13</v>
      </c>
    </row>
    <row r="134" spans="1:15" ht="21" x14ac:dyDescent="0.25">
      <c r="A134" s="4" t="s">
        <v>1166</v>
      </c>
      <c r="B134" s="4" t="s">
        <v>1235</v>
      </c>
      <c r="C134" s="7" t="s">
        <v>1234</v>
      </c>
      <c r="D134" s="7" t="s">
        <v>1233</v>
      </c>
      <c r="E134" s="6">
        <v>5646000000</v>
      </c>
      <c r="F134" s="6">
        <v>0</v>
      </c>
      <c r="G134" s="6">
        <v>348804886</v>
      </c>
      <c r="H134" s="6">
        <v>5994804886</v>
      </c>
      <c r="I134" s="6">
        <v>0</v>
      </c>
      <c r="J134" s="6">
        <v>5994804886</v>
      </c>
      <c r="K134" s="6">
        <v>0</v>
      </c>
      <c r="L134" s="6">
        <v>4410621565</v>
      </c>
      <c r="M134" s="6">
        <v>257538415</v>
      </c>
      <c r="N134" s="6">
        <v>666318362</v>
      </c>
      <c r="O134" s="5">
        <v>11</v>
      </c>
    </row>
    <row r="135" spans="1:15" ht="21" x14ac:dyDescent="0.25">
      <c r="A135" s="4" t="s">
        <v>1166</v>
      </c>
      <c r="B135" s="4" t="s">
        <v>1232</v>
      </c>
      <c r="C135" s="7" t="s">
        <v>1231</v>
      </c>
      <c r="D135" s="7" t="s">
        <v>1230</v>
      </c>
      <c r="E135" s="6">
        <v>5646000000</v>
      </c>
      <c r="F135" s="6">
        <v>0</v>
      </c>
      <c r="G135" s="6">
        <v>348804886</v>
      </c>
      <c r="H135" s="6">
        <v>5994804886</v>
      </c>
      <c r="I135" s="6">
        <v>0</v>
      </c>
      <c r="J135" s="6">
        <v>5994804886</v>
      </c>
      <c r="K135" s="6">
        <v>0</v>
      </c>
      <c r="L135" s="6">
        <v>4410621565</v>
      </c>
      <c r="M135" s="6">
        <v>257538415</v>
      </c>
      <c r="N135" s="6">
        <v>666318362</v>
      </c>
      <c r="O135" s="5">
        <v>11</v>
      </c>
    </row>
    <row r="136" spans="1:15" ht="21" x14ac:dyDescent="0.25">
      <c r="A136" s="4" t="s">
        <v>1166</v>
      </c>
      <c r="B136" s="4" t="s">
        <v>1229</v>
      </c>
      <c r="C136" s="7" t="s">
        <v>1228</v>
      </c>
      <c r="D136" s="7" t="s">
        <v>1227</v>
      </c>
      <c r="E136" s="6">
        <v>1800001000</v>
      </c>
      <c r="F136" s="6">
        <v>0</v>
      </c>
      <c r="G136" s="6">
        <v>-1000</v>
      </c>
      <c r="H136" s="6">
        <v>1800000000</v>
      </c>
      <c r="I136" s="6">
        <v>0</v>
      </c>
      <c r="J136" s="6">
        <v>1800000000</v>
      </c>
      <c r="K136" s="6">
        <v>0</v>
      </c>
      <c r="L136" s="6">
        <v>1643606734</v>
      </c>
      <c r="M136" s="6">
        <v>17761531</v>
      </c>
      <c r="N136" s="6">
        <v>346816627</v>
      </c>
      <c r="O136" s="5">
        <v>19</v>
      </c>
    </row>
    <row r="137" spans="1:15" x14ac:dyDescent="0.25">
      <c r="A137" s="4" t="s">
        <v>1166</v>
      </c>
      <c r="B137" s="4" t="s">
        <v>1226</v>
      </c>
      <c r="C137" s="7" t="s">
        <v>1225</v>
      </c>
      <c r="D137" s="7" t="s">
        <v>1224</v>
      </c>
      <c r="E137" s="6">
        <v>1800001000</v>
      </c>
      <c r="F137" s="6">
        <v>0</v>
      </c>
      <c r="G137" s="6">
        <v>-1000</v>
      </c>
      <c r="H137" s="6">
        <v>1800000000</v>
      </c>
      <c r="I137" s="6">
        <v>0</v>
      </c>
      <c r="J137" s="6">
        <v>1800000000</v>
      </c>
      <c r="K137" s="6">
        <v>0</v>
      </c>
      <c r="L137" s="6">
        <v>1643606734</v>
      </c>
      <c r="M137" s="6">
        <v>17761531</v>
      </c>
      <c r="N137" s="6">
        <v>346816627</v>
      </c>
      <c r="O137" s="5">
        <v>19</v>
      </c>
    </row>
    <row r="138" spans="1:15" x14ac:dyDescent="0.25">
      <c r="A138" s="4" t="s">
        <v>1166</v>
      </c>
      <c r="B138" s="4" t="s">
        <v>670</v>
      </c>
      <c r="C138" s="7" t="s">
        <v>1223</v>
      </c>
      <c r="D138" s="7" t="s">
        <v>1222</v>
      </c>
      <c r="E138" s="6">
        <v>0</v>
      </c>
      <c r="F138" s="6">
        <v>0</v>
      </c>
      <c r="G138" s="6">
        <v>24999970742</v>
      </c>
      <c r="H138" s="6">
        <v>24999970742</v>
      </c>
      <c r="I138" s="6">
        <v>0</v>
      </c>
      <c r="J138" s="6">
        <v>24999970742</v>
      </c>
      <c r="K138" s="6">
        <v>0</v>
      </c>
      <c r="L138" s="6">
        <v>24999970742</v>
      </c>
      <c r="M138" s="6">
        <v>11561214734</v>
      </c>
      <c r="N138" s="6">
        <v>11561214734</v>
      </c>
      <c r="O138" s="5">
        <v>46</v>
      </c>
    </row>
    <row r="139" spans="1:15" ht="21" x14ac:dyDescent="0.25">
      <c r="A139" s="4" t="s">
        <v>1166</v>
      </c>
      <c r="B139" s="4" t="s">
        <v>1221</v>
      </c>
      <c r="C139" s="7" t="s">
        <v>1220</v>
      </c>
      <c r="D139" s="7" t="s">
        <v>1219</v>
      </c>
      <c r="E139" s="6">
        <v>0</v>
      </c>
      <c r="F139" s="6">
        <v>0</v>
      </c>
      <c r="G139" s="6">
        <v>24999970742</v>
      </c>
      <c r="H139" s="6">
        <v>24999970742</v>
      </c>
      <c r="I139" s="6">
        <v>0</v>
      </c>
      <c r="J139" s="6">
        <v>24999970742</v>
      </c>
      <c r="K139" s="6">
        <v>0</v>
      </c>
      <c r="L139" s="6">
        <v>24999970742</v>
      </c>
      <c r="M139" s="6">
        <v>11561214734</v>
      </c>
      <c r="N139" s="6">
        <v>11561214734</v>
      </c>
      <c r="O139" s="5">
        <v>46</v>
      </c>
    </row>
    <row r="140" spans="1:15" ht="21" x14ac:dyDescent="0.25">
      <c r="A140" s="4" t="s">
        <v>1166</v>
      </c>
      <c r="B140" s="4" t="s">
        <v>1218</v>
      </c>
      <c r="C140" s="7" t="s">
        <v>1217</v>
      </c>
      <c r="D140" s="7" t="s">
        <v>1216</v>
      </c>
      <c r="E140" s="6">
        <v>0</v>
      </c>
      <c r="F140" s="6">
        <v>0</v>
      </c>
      <c r="G140" s="6">
        <v>24999970742</v>
      </c>
      <c r="H140" s="6">
        <v>24999970742</v>
      </c>
      <c r="I140" s="6">
        <v>0</v>
      </c>
      <c r="J140" s="6">
        <v>24999970742</v>
      </c>
      <c r="K140" s="6">
        <v>0</v>
      </c>
      <c r="L140" s="6">
        <v>24999970742</v>
      </c>
      <c r="M140" s="6">
        <v>11561214734</v>
      </c>
      <c r="N140" s="6">
        <v>11561214734</v>
      </c>
      <c r="O140" s="5">
        <v>46</v>
      </c>
    </row>
    <row r="141" spans="1:15" x14ac:dyDescent="0.25">
      <c r="A141" s="4" t="s">
        <v>1166</v>
      </c>
      <c r="B141" s="4" t="s">
        <v>1215</v>
      </c>
      <c r="C141" s="7" t="s">
        <v>1214</v>
      </c>
      <c r="D141" s="7" t="s">
        <v>1213</v>
      </c>
      <c r="E141" s="6">
        <v>23211554000</v>
      </c>
      <c r="F141" s="6">
        <v>0</v>
      </c>
      <c r="G141" s="6">
        <v>-19899244</v>
      </c>
      <c r="H141" s="6">
        <v>23191654756</v>
      </c>
      <c r="I141" s="6">
        <v>0</v>
      </c>
      <c r="J141" s="6">
        <v>23191654756</v>
      </c>
      <c r="K141" s="6">
        <v>0</v>
      </c>
      <c r="L141" s="6">
        <v>23094641856</v>
      </c>
      <c r="M141" s="6">
        <v>2758966800</v>
      </c>
      <c r="N141" s="6">
        <v>4961012567</v>
      </c>
      <c r="O141" s="5">
        <v>21</v>
      </c>
    </row>
    <row r="142" spans="1:15" ht="21" x14ac:dyDescent="0.25">
      <c r="A142" s="4" t="s">
        <v>1166</v>
      </c>
      <c r="B142" s="4" t="s">
        <v>1212</v>
      </c>
      <c r="C142" s="7" t="s">
        <v>1211</v>
      </c>
      <c r="D142" s="7" t="s">
        <v>1210</v>
      </c>
      <c r="E142" s="6">
        <v>23211554000</v>
      </c>
      <c r="F142" s="6">
        <v>0</v>
      </c>
      <c r="G142" s="6">
        <v>-19899244</v>
      </c>
      <c r="H142" s="6">
        <v>23191654756</v>
      </c>
      <c r="I142" s="6">
        <v>0</v>
      </c>
      <c r="J142" s="6">
        <v>23191654756</v>
      </c>
      <c r="K142" s="6">
        <v>0</v>
      </c>
      <c r="L142" s="6">
        <v>23094641856</v>
      </c>
      <c r="M142" s="6">
        <v>2758966800</v>
      </c>
      <c r="N142" s="6">
        <v>4961012567</v>
      </c>
      <c r="O142" s="5">
        <v>21</v>
      </c>
    </row>
    <row r="143" spans="1:15" ht="21" x14ac:dyDescent="0.25">
      <c r="A143" s="4" t="s">
        <v>1166</v>
      </c>
      <c r="B143" s="4" t="s">
        <v>1209</v>
      </c>
      <c r="C143" s="7" t="s">
        <v>1208</v>
      </c>
      <c r="D143" s="7" t="s">
        <v>1207</v>
      </c>
      <c r="E143" s="6">
        <v>23211554000</v>
      </c>
      <c r="F143" s="6">
        <v>0</v>
      </c>
      <c r="G143" s="6">
        <v>-19899244</v>
      </c>
      <c r="H143" s="6">
        <v>23191654756</v>
      </c>
      <c r="I143" s="6">
        <v>0</v>
      </c>
      <c r="J143" s="6">
        <v>23191654756</v>
      </c>
      <c r="K143" s="6">
        <v>0</v>
      </c>
      <c r="L143" s="6">
        <v>23094641856</v>
      </c>
      <c r="M143" s="6">
        <v>2758966800</v>
      </c>
      <c r="N143" s="6">
        <v>4961012567</v>
      </c>
      <c r="O143" s="5">
        <v>21</v>
      </c>
    </row>
    <row r="144" spans="1:15" x14ac:dyDescent="0.25">
      <c r="A144" s="4" t="s">
        <v>1166</v>
      </c>
      <c r="B144" s="4" t="s">
        <v>30</v>
      </c>
      <c r="C144" s="7" t="s">
        <v>1206</v>
      </c>
      <c r="D144" s="7" t="s">
        <v>337</v>
      </c>
      <c r="E144" s="6">
        <v>11926925000</v>
      </c>
      <c r="F144" s="6">
        <v>370979600</v>
      </c>
      <c r="G144" s="6">
        <v>12381429351</v>
      </c>
      <c r="H144" s="6">
        <v>24308354351</v>
      </c>
      <c r="I144" s="6">
        <v>0</v>
      </c>
      <c r="J144" s="6">
        <v>24308354351</v>
      </c>
      <c r="K144" s="6">
        <v>187936000</v>
      </c>
      <c r="L144" s="6">
        <v>14950597457</v>
      </c>
      <c r="M144" s="6">
        <v>2151225101</v>
      </c>
      <c r="N144" s="6">
        <v>4840740089</v>
      </c>
      <c r="O144" s="5">
        <v>20</v>
      </c>
    </row>
    <row r="145" spans="1:15" x14ac:dyDescent="0.25">
      <c r="A145" s="4" t="s">
        <v>1166</v>
      </c>
      <c r="B145" s="4" t="s">
        <v>27</v>
      </c>
      <c r="C145" s="7" t="s">
        <v>1205</v>
      </c>
      <c r="D145" s="7" t="s">
        <v>1204</v>
      </c>
      <c r="E145" s="6">
        <v>11926925000</v>
      </c>
      <c r="F145" s="6">
        <v>370979600</v>
      </c>
      <c r="G145" s="6">
        <v>12381429351</v>
      </c>
      <c r="H145" s="6">
        <v>24308354351</v>
      </c>
      <c r="I145" s="6">
        <v>0</v>
      </c>
      <c r="J145" s="6">
        <v>24308354351</v>
      </c>
      <c r="K145" s="6">
        <v>187936000</v>
      </c>
      <c r="L145" s="6">
        <v>14950597457</v>
      </c>
      <c r="M145" s="6">
        <v>2151225101</v>
      </c>
      <c r="N145" s="6">
        <v>4840740089</v>
      </c>
      <c r="O145" s="5">
        <v>20</v>
      </c>
    </row>
    <row r="146" spans="1:15" x14ac:dyDescent="0.25">
      <c r="A146" s="4" t="s">
        <v>1166</v>
      </c>
      <c r="B146" s="4" t="s">
        <v>1203</v>
      </c>
      <c r="C146" s="7" t="s">
        <v>1202</v>
      </c>
      <c r="D146" s="7" t="s">
        <v>1201</v>
      </c>
      <c r="E146" s="6">
        <v>11926925000</v>
      </c>
      <c r="F146" s="6">
        <v>370979600</v>
      </c>
      <c r="G146" s="6">
        <v>12381429351</v>
      </c>
      <c r="H146" s="6">
        <v>24308354351</v>
      </c>
      <c r="I146" s="6">
        <v>0</v>
      </c>
      <c r="J146" s="6">
        <v>24308354351</v>
      </c>
      <c r="K146" s="6">
        <v>187936000</v>
      </c>
      <c r="L146" s="6">
        <v>14950597457</v>
      </c>
      <c r="M146" s="6">
        <v>2151225101</v>
      </c>
      <c r="N146" s="6">
        <v>4840740089</v>
      </c>
      <c r="O146" s="5">
        <v>20</v>
      </c>
    </row>
    <row r="147" spans="1:15" ht="21" x14ac:dyDescent="0.25">
      <c r="A147" s="4" t="s">
        <v>1166</v>
      </c>
      <c r="B147" s="4" t="s">
        <v>1200</v>
      </c>
      <c r="C147" s="7" t="s">
        <v>1199</v>
      </c>
      <c r="D147" s="7" t="s">
        <v>1198</v>
      </c>
      <c r="E147" s="6">
        <v>11926925000</v>
      </c>
      <c r="F147" s="6">
        <v>370979600</v>
      </c>
      <c r="G147" s="6">
        <v>12381429351</v>
      </c>
      <c r="H147" s="6">
        <v>24308354351</v>
      </c>
      <c r="I147" s="6">
        <v>0</v>
      </c>
      <c r="J147" s="6">
        <v>24308354351</v>
      </c>
      <c r="K147" s="6">
        <v>187936000</v>
      </c>
      <c r="L147" s="6">
        <v>14950597457</v>
      </c>
      <c r="M147" s="6">
        <v>2151225101</v>
      </c>
      <c r="N147" s="6">
        <v>4840740089</v>
      </c>
      <c r="O147" s="5">
        <v>20</v>
      </c>
    </row>
    <row r="148" spans="1:15" x14ac:dyDescent="0.25">
      <c r="A148" s="4" t="s">
        <v>1166</v>
      </c>
      <c r="B148" s="4" t="s">
        <v>21</v>
      </c>
      <c r="C148" s="7" t="s">
        <v>1197</v>
      </c>
      <c r="D148" s="7" t="s">
        <v>1196</v>
      </c>
      <c r="E148" s="6">
        <v>113152594000</v>
      </c>
      <c r="F148" s="6">
        <v>37268831104</v>
      </c>
      <c r="G148" s="6">
        <v>159359728369</v>
      </c>
      <c r="H148" s="6">
        <v>272512322369</v>
      </c>
      <c r="I148" s="6">
        <v>0</v>
      </c>
      <c r="J148" s="6">
        <v>272512322369</v>
      </c>
      <c r="K148" s="6">
        <v>700933908</v>
      </c>
      <c r="L148" s="6">
        <v>130065383539</v>
      </c>
      <c r="M148" s="6">
        <v>700933908</v>
      </c>
      <c r="N148" s="6">
        <v>110451001615</v>
      </c>
      <c r="O148" s="5">
        <v>41</v>
      </c>
    </row>
    <row r="149" spans="1:15" x14ac:dyDescent="0.25">
      <c r="A149" s="4" t="s">
        <v>1166</v>
      </c>
      <c r="B149" s="4" t="s">
        <v>12</v>
      </c>
      <c r="C149" s="7" t="s">
        <v>1195</v>
      </c>
      <c r="D149" s="7" t="s">
        <v>1194</v>
      </c>
      <c r="E149" s="6">
        <v>0</v>
      </c>
      <c r="F149" s="6">
        <v>4022400985</v>
      </c>
      <c r="G149" s="6">
        <v>4022400985</v>
      </c>
      <c r="H149" s="6">
        <v>4022400985</v>
      </c>
      <c r="I149" s="6">
        <v>0</v>
      </c>
      <c r="J149" s="6">
        <v>4022400985</v>
      </c>
      <c r="K149" s="6">
        <v>0</v>
      </c>
      <c r="L149" s="6">
        <v>0</v>
      </c>
      <c r="M149" s="6">
        <v>0</v>
      </c>
      <c r="N149" s="6">
        <v>0</v>
      </c>
      <c r="O149" s="5">
        <v>0</v>
      </c>
    </row>
    <row r="150" spans="1:15" x14ac:dyDescent="0.25">
      <c r="A150" s="4" t="s">
        <v>1166</v>
      </c>
      <c r="B150" s="4" t="s">
        <v>1193</v>
      </c>
      <c r="C150" s="7" t="s">
        <v>1192</v>
      </c>
      <c r="D150" s="7" t="s">
        <v>1191</v>
      </c>
      <c r="E150" s="6">
        <v>56253557000</v>
      </c>
      <c r="F150" s="6">
        <v>0</v>
      </c>
      <c r="G150" s="6">
        <v>0</v>
      </c>
      <c r="H150" s="6">
        <v>56253557000</v>
      </c>
      <c r="I150" s="6">
        <v>0</v>
      </c>
      <c r="J150" s="6">
        <v>56253557000</v>
      </c>
      <c r="K150" s="6">
        <v>0</v>
      </c>
      <c r="L150" s="6">
        <v>16114381924</v>
      </c>
      <c r="M150" s="6">
        <v>0</v>
      </c>
      <c r="N150" s="6">
        <v>5000000000</v>
      </c>
      <c r="O150" s="5">
        <v>9</v>
      </c>
    </row>
    <row r="151" spans="1:15" x14ac:dyDescent="0.25">
      <c r="A151" s="4" t="s">
        <v>1166</v>
      </c>
      <c r="B151" s="4" t="s">
        <v>1190</v>
      </c>
      <c r="C151" s="7" t="s">
        <v>1189</v>
      </c>
      <c r="D151" s="7" t="s">
        <v>1188</v>
      </c>
      <c r="E151" s="6">
        <v>43753463000</v>
      </c>
      <c r="F151" s="6">
        <v>32703224460</v>
      </c>
      <c r="G151" s="6">
        <v>47087487083</v>
      </c>
      <c r="H151" s="6">
        <v>90840950083</v>
      </c>
      <c r="I151" s="6">
        <v>0</v>
      </c>
      <c r="J151" s="6">
        <v>90840950083</v>
      </c>
      <c r="K151" s="6">
        <v>0</v>
      </c>
      <c r="L151" s="6">
        <v>0</v>
      </c>
      <c r="M151" s="6">
        <v>0</v>
      </c>
      <c r="N151" s="6">
        <v>0</v>
      </c>
      <c r="O151" s="5">
        <v>0</v>
      </c>
    </row>
    <row r="152" spans="1:15" x14ac:dyDescent="0.25">
      <c r="A152" s="4" t="s">
        <v>1166</v>
      </c>
      <c r="B152" s="4" t="s">
        <v>1187</v>
      </c>
      <c r="C152" s="7" t="s">
        <v>1186</v>
      </c>
      <c r="D152" s="7" t="s">
        <v>1185</v>
      </c>
      <c r="E152" s="6">
        <v>2000000000</v>
      </c>
      <c r="F152" s="6">
        <v>-21794341</v>
      </c>
      <c r="G152" s="6">
        <v>-51603081</v>
      </c>
      <c r="H152" s="6">
        <v>1948396919</v>
      </c>
      <c r="I152" s="6">
        <v>0</v>
      </c>
      <c r="J152" s="6">
        <v>1948396919</v>
      </c>
      <c r="K152" s="6">
        <v>0</v>
      </c>
      <c r="L152" s="6">
        <v>0</v>
      </c>
      <c r="M152" s="6">
        <v>0</v>
      </c>
      <c r="N152" s="6">
        <v>0</v>
      </c>
      <c r="O152" s="5">
        <v>0</v>
      </c>
    </row>
    <row r="153" spans="1:15" x14ac:dyDescent="0.25">
      <c r="A153" s="4" t="s">
        <v>1166</v>
      </c>
      <c r="B153" s="4" t="s">
        <v>1184</v>
      </c>
      <c r="C153" s="7" t="s">
        <v>1183</v>
      </c>
      <c r="D153" s="7" t="s">
        <v>1182</v>
      </c>
      <c r="E153" s="6">
        <v>2506716000</v>
      </c>
      <c r="F153" s="6">
        <v>0</v>
      </c>
      <c r="G153" s="6">
        <v>0</v>
      </c>
      <c r="H153" s="6">
        <v>2506716000</v>
      </c>
      <c r="I153" s="6">
        <v>0</v>
      </c>
      <c r="J153" s="6">
        <v>2506716000</v>
      </c>
      <c r="K153" s="6">
        <v>0</v>
      </c>
      <c r="L153" s="6">
        <v>0</v>
      </c>
      <c r="M153" s="6">
        <v>0</v>
      </c>
      <c r="N153" s="6">
        <v>0</v>
      </c>
      <c r="O153" s="5">
        <v>0</v>
      </c>
    </row>
    <row r="154" spans="1:15" x14ac:dyDescent="0.25">
      <c r="A154" s="4" t="s">
        <v>1166</v>
      </c>
      <c r="B154" s="4" t="s">
        <v>1181</v>
      </c>
      <c r="C154" s="7" t="s">
        <v>1180</v>
      </c>
      <c r="D154" s="7" t="s">
        <v>1179</v>
      </c>
      <c r="E154" s="6">
        <v>1000000000</v>
      </c>
      <c r="F154" s="6">
        <v>0</v>
      </c>
      <c r="G154" s="6">
        <v>-37700000</v>
      </c>
      <c r="H154" s="6">
        <v>962300000</v>
      </c>
      <c r="I154" s="6">
        <v>0</v>
      </c>
      <c r="J154" s="6">
        <v>962300000</v>
      </c>
      <c r="K154" s="6">
        <v>0</v>
      </c>
      <c r="L154" s="6">
        <v>0</v>
      </c>
      <c r="M154" s="6">
        <v>0</v>
      </c>
      <c r="N154" s="6">
        <v>0</v>
      </c>
      <c r="O154" s="5">
        <v>0</v>
      </c>
    </row>
    <row r="155" spans="1:15" x14ac:dyDescent="0.25">
      <c r="A155" s="4" t="s">
        <v>1166</v>
      </c>
      <c r="B155" s="4" t="s">
        <v>1178</v>
      </c>
      <c r="C155" s="7" t="s">
        <v>1177</v>
      </c>
      <c r="D155" s="7" t="s">
        <v>1176</v>
      </c>
      <c r="E155" s="6">
        <v>7638858000</v>
      </c>
      <c r="F155" s="6">
        <v>565000000</v>
      </c>
      <c r="G155" s="6">
        <v>566143382</v>
      </c>
      <c r="H155" s="6">
        <v>8205001382</v>
      </c>
      <c r="I155" s="6">
        <v>0</v>
      </c>
      <c r="J155" s="6">
        <v>8205001382</v>
      </c>
      <c r="K155" s="6">
        <v>700933908</v>
      </c>
      <c r="L155" s="6">
        <v>6178001615</v>
      </c>
      <c r="M155" s="6">
        <v>700933908</v>
      </c>
      <c r="N155" s="6">
        <v>6178001615</v>
      </c>
      <c r="O155" s="5">
        <v>75</v>
      </c>
    </row>
    <row r="156" spans="1:15" x14ac:dyDescent="0.25">
      <c r="A156" s="4" t="s">
        <v>1166</v>
      </c>
      <c r="B156" s="4" t="s">
        <v>1175</v>
      </c>
      <c r="C156" s="7" t="s">
        <v>1174</v>
      </c>
      <c r="D156" s="7" t="s">
        <v>1173</v>
      </c>
      <c r="E156" s="6">
        <v>0</v>
      </c>
      <c r="F156" s="6">
        <v>0</v>
      </c>
      <c r="G156" s="6">
        <v>90000000000</v>
      </c>
      <c r="H156" s="6">
        <v>90000000000</v>
      </c>
      <c r="I156" s="6">
        <v>0</v>
      </c>
      <c r="J156" s="6">
        <v>90000000000</v>
      </c>
      <c r="K156" s="6">
        <v>0</v>
      </c>
      <c r="L156" s="6">
        <v>90000000000</v>
      </c>
      <c r="M156" s="6">
        <v>0</v>
      </c>
      <c r="N156" s="6">
        <v>90000000000</v>
      </c>
      <c r="O156" s="5">
        <v>100</v>
      </c>
    </row>
    <row r="157" spans="1:15" x14ac:dyDescent="0.25">
      <c r="A157" s="4" t="s">
        <v>1166</v>
      </c>
      <c r="B157" s="4" t="s">
        <v>1172</v>
      </c>
      <c r="C157" s="7" t="s">
        <v>1171</v>
      </c>
      <c r="D157" s="7" t="s">
        <v>1170</v>
      </c>
      <c r="E157" s="6">
        <v>0</v>
      </c>
      <c r="F157" s="6">
        <v>0</v>
      </c>
      <c r="G157" s="6">
        <v>15773000000</v>
      </c>
      <c r="H157" s="6">
        <v>15773000000</v>
      </c>
      <c r="I157" s="6">
        <v>0</v>
      </c>
      <c r="J157" s="6">
        <v>15773000000</v>
      </c>
      <c r="K157" s="6">
        <v>0</v>
      </c>
      <c r="L157" s="6">
        <v>15773000000</v>
      </c>
      <c r="M157" s="6">
        <v>0</v>
      </c>
      <c r="N157" s="6">
        <v>7273000000</v>
      </c>
      <c r="O157" s="5">
        <v>46</v>
      </c>
    </row>
    <row r="158" spans="1:15" x14ac:dyDescent="0.25">
      <c r="A158" s="4" t="s">
        <v>1166</v>
      </c>
      <c r="B158" s="4" t="s">
        <v>1169</v>
      </c>
      <c r="C158" s="7" t="s">
        <v>1168</v>
      </c>
      <c r="D158" s="7" t="s">
        <v>1167</v>
      </c>
      <c r="E158" s="6">
        <v>0</v>
      </c>
      <c r="F158" s="6">
        <v>0</v>
      </c>
      <c r="G158" s="6">
        <v>2000000000</v>
      </c>
      <c r="H158" s="6">
        <v>2000000000</v>
      </c>
      <c r="I158" s="6">
        <v>0</v>
      </c>
      <c r="J158" s="6">
        <v>2000000000</v>
      </c>
      <c r="K158" s="6">
        <v>0</v>
      </c>
      <c r="L158" s="6">
        <v>2000000000</v>
      </c>
      <c r="M158" s="6">
        <v>0</v>
      </c>
      <c r="N158" s="6">
        <v>2000000000</v>
      </c>
      <c r="O158" s="5">
        <v>100</v>
      </c>
    </row>
    <row r="159" spans="1:15" x14ac:dyDescent="0.25">
      <c r="A159" s="4" t="s">
        <v>1166</v>
      </c>
      <c r="B159" s="4" t="s">
        <v>6</v>
      </c>
      <c r="C159" s="7" t="s">
        <v>623</v>
      </c>
      <c r="D159" s="7" t="s">
        <v>321</v>
      </c>
      <c r="E159" s="6">
        <v>453718993000</v>
      </c>
      <c r="F159" s="6">
        <v>-14793155393</v>
      </c>
      <c r="G159" s="6">
        <v>-133496236540</v>
      </c>
      <c r="H159" s="6">
        <v>320222756460</v>
      </c>
      <c r="I159" s="6">
        <v>0</v>
      </c>
      <c r="J159" s="6">
        <v>320222756460</v>
      </c>
      <c r="K159" s="6">
        <v>-10855171577</v>
      </c>
      <c r="L159" s="6">
        <v>319875252508</v>
      </c>
      <c r="M159" s="6">
        <v>13684920300</v>
      </c>
      <c r="N159" s="6">
        <v>153151637658</v>
      </c>
      <c r="O159" s="5">
        <v>48</v>
      </c>
    </row>
    <row r="160" spans="1:15" ht="15.75" thickBot="1" x14ac:dyDescent="0.3">
      <c r="A160" s="4" t="s">
        <v>1166</v>
      </c>
      <c r="B160" s="4" t="s">
        <v>2</v>
      </c>
      <c r="C160" s="3" t="s">
        <v>1165</v>
      </c>
      <c r="D160" s="3" t="s">
        <v>790</v>
      </c>
      <c r="E160" s="2">
        <v>145995300000</v>
      </c>
      <c r="F160" s="2">
        <v>-20410796600</v>
      </c>
      <c r="G160" s="2">
        <v>-46153217842</v>
      </c>
      <c r="H160" s="2">
        <v>99842082158</v>
      </c>
      <c r="I160" s="2">
        <v>0</v>
      </c>
      <c r="J160" s="2">
        <v>99842082158</v>
      </c>
      <c r="K160" s="2">
        <v>0</v>
      </c>
      <c r="L160" s="2">
        <v>0</v>
      </c>
      <c r="M160" s="2">
        <v>0</v>
      </c>
      <c r="N160" s="2">
        <v>0</v>
      </c>
      <c r="O160" s="1">
        <v>0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topLeftCell="A58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39" bestFit="1" customWidth="1"/>
    <col min="6" max="6" width="11.42578125" style="39"/>
    <col min="7" max="7" width="16.85546875" style="39" bestFit="1" customWidth="1"/>
    <col min="8" max="8" width="17.85546875" style="39" bestFit="1" customWidth="1"/>
    <col min="9" max="9" width="5" style="39" bestFit="1" customWidth="1"/>
    <col min="10" max="10" width="17.85546875" style="39" bestFit="1" customWidth="1"/>
    <col min="11" max="11" width="16.85546875" style="39" bestFit="1" customWidth="1"/>
    <col min="12" max="12" width="17.85546875" style="39" bestFit="1" customWidth="1"/>
    <col min="13" max="13" width="16.85546875" style="39" bestFit="1" customWidth="1"/>
    <col min="14" max="14" width="17.85546875" style="39" bestFit="1" customWidth="1"/>
    <col min="15" max="15" width="8" style="39" bestFit="1" customWidth="1"/>
  </cols>
  <sheetData>
    <row r="1" spans="1:15" x14ac:dyDescent="0.25">
      <c r="A1" t="s">
        <v>1575</v>
      </c>
      <c r="B1" s="45"/>
      <c r="C1" s="24" t="s">
        <v>1577</v>
      </c>
    </row>
    <row r="2" spans="1:15" x14ac:dyDescent="0.25">
      <c r="A2" t="s">
        <v>1576</v>
      </c>
      <c r="B2" s="45"/>
      <c r="C2" s="24" t="s">
        <v>1575</v>
      </c>
    </row>
    <row r="3" spans="1:15" x14ac:dyDescent="0.25">
      <c r="A3">
        <v>95</v>
      </c>
      <c r="B3" s="45"/>
      <c r="C3" s="24" t="s">
        <v>1574</v>
      </c>
    </row>
    <row r="4" spans="1:15" x14ac:dyDescent="0.25">
      <c r="B4" s="45"/>
      <c r="C4" s="49" t="s">
        <v>315</v>
      </c>
    </row>
    <row r="5" spans="1:15" x14ac:dyDescent="0.25">
      <c r="B5" s="45"/>
      <c r="C5" s="48">
        <v>95</v>
      </c>
      <c r="D5" s="4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x14ac:dyDescent="0.25">
      <c r="B6" s="45"/>
      <c r="C6" t="str">
        <f>MID(17:17,1,1)</f>
        <v>3</v>
      </c>
    </row>
    <row r="7" spans="1:15" x14ac:dyDescent="0.25">
      <c r="B7" s="45"/>
      <c r="C7" s="24"/>
      <c r="D7" t="str">
        <f>MID(C1,FIND("Mes =",C1,1)+5,3)</f>
        <v xml:space="preserve"> 9 </v>
      </c>
      <c r="E7" s="39" t="str">
        <f>MID(C1,FIND("Entidad =",C1,1)+10,3)</f>
        <v>200</v>
      </c>
      <c r="F7" s="39" t="str">
        <f>MID(C1,FIND("Ejecutora =",C1,1)+12,2)</f>
        <v>01</v>
      </c>
      <c r="H7" s="39" t="s">
        <v>1573</v>
      </c>
      <c r="I7" s="39" t="s">
        <v>1572</v>
      </c>
    </row>
    <row r="8" spans="1:15" x14ac:dyDescent="0.25">
      <c r="B8" s="45"/>
      <c r="C8" s="24"/>
      <c r="D8" t="s">
        <v>1571</v>
      </c>
    </row>
    <row r="9" spans="1:15" x14ac:dyDescent="0.25">
      <c r="B9" s="45"/>
      <c r="C9" s="24"/>
    </row>
    <row r="10" spans="1:15" x14ac:dyDescent="0.25">
      <c r="B10" s="45"/>
      <c r="C10" s="24"/>
    </row>
    <row r="11" spans="1:15" x14ac:dyDescent="0.25">
      <c r="B11" s="45"/>
      <c r="C11" s="24"/>
    </row>
    <row r="12" spans="1:15" ht="90" x14ac:dyDescent="0.25">
      <c r="A12" t="s">
        <v>304</v>
      </c>
      <c r="B12" s="44" t="s">
        <v>303</v>
      </c>
      <c r="C12" s="43" t="s">
        <v>302</v>
      </c>
      <c r="D12" s="42" t="s">
        <v>301</v>
      </c>
      <c r="E12" s="41" t="s">
        <v>300</v>
      </c>
      <c r="F12" s="40" t="s">
        <v>299</v>
      </c>
      <c r="G12" s="41" t="s">
        <v>298</v>
      </c>
      <c r="H12" s="40" t="s">
        <v>297</v>
      </c>
      <c r="I12" s="40" t="s">
        <v>296</v>
      </c>
      <c r="J12" s="40" t="s">
        <v>295</v>
      </c>
      <c r="K12" s="40" t="s">
        <v>294</v>
      </c>
      <c r="L12" s="41" t="s">
        <v>293</v>
      </c>
      <c r="M12" s="40" t="s">
        <v>292</v>
      </c>
      <c r="N12" s="41" t="s">
        <v>291</v>
      </c>
      <c r="O12" s="40" t="s">
        <v>290</v>
      </c>
    </row>
    <row r="13" spans="1:15" x14ac:dyDescent="0.25">
      <c r="C13" s="24"/>
    </row>
    <row r="14" spans="1:15" x14ac:dyDescent="0.25">
      <c r="A14" t="s">
        <v>1453</v>
      </c>
      <c r="B14" t="s">
        <v>275</v>
      </c>
      <c r="C14" s="24" t="s">
        <v>274</v>
      </c>
      <c r="D14" s="24" t="s">
        <v>499</v>
      </c>
      <c r="E14" s="39">
        <v>49814070000</v>
      </c>
      <c r="G14" s="39">
        <v>2300000000</v>
      </c>
      <c r="H14" s="39">
        <v>52114070000</v>
      </c>
      <c r="I14" s="39">
        <v>0</v>
      </c>
      <c r="J14" s="39">
        <v>52114070000</v>
      </c>
      <c r="K14" s="39">
        <v>1345005587</v>
      </c>
      <c r="L14" s="39">
        <v>33792019735</v>
      </c>
      <c r="M14" s="39">
        <v>4030433664</v>
      </c>
      <c r="N14" s="39">
        <v>19415241393</v>
      </c>
      <c r="O14" s="39">
        <v>37.26</v>
      </c>
    </row>
    <row r="15" spans="1:15" x14ac:dyDescent="0.25">
      <c r="A15" t="s">
        <v>1453</v>
      </c>
      <c r="B15" t="s">
        <v>272</v>
      </c>
      <c r="C15" s="24" t="s">
        <v>498</v>
      </c>
      <c r="D15" s="24" t="s">
        <v>497</v>
      </c>
      <c r="E15" s="39">
        <v>8933770000</v>
      </c>
      <c r="G15" s="39">
        <v>0</v>
      </c>
      <c r="H15" s="39">
        <v>8933770000</v>
      </c>
      <c r="I15" s="39">
        <v>0</v>
      </c>
      <c r="J15" s="39">
        <v>8933770000</v>
      </c>
      <c r="K15" s="39">
        <v>544807428</v>
      </c>
      <c r="L15" s="39">
        <v>6094237401</v>
      </c>
      <c r="M15" s="39">
        <v>631909505</v>
      </c>
      <c r="N15" s="39">
        <v>5624752941</v>
      </c>
      <c r="O15" s="39">
        <v>62.96</v>
      </c>
    </row>
    <row r="16" spans="1:15" x14ac:dyDescent="0.25">
      <c r="A16" t="s">
        <v>1453</v>
      </c>
      <c r="B16" t="s">
        <v>269</v>
      </c>
      <c r="C16" s="24" t="s">
        <v>496</v>
      </c>
      <c r="D16" s="24" t="s">
        <v>495</v>
      </c>
      <c r="E16" s="39">
        <v>6992270000</v>
      </c>
      <c r="G16" s="39">
        <v>-200000000</v>
      </c>
      <c r="H16" s="39">
        <v>6792270000</v>
      </c>
      <c r="I16" s="39">
        <v>0</v>
      </c>
      <c r="J16" s="39">
        <v>6792270000</v>
      </c>
      <c r="K16" s="39">
        <v>525128202</v>
      </c>
      <c r="L16" s="39">
        <v>4666515949</v>
      </c>
      <c r="M16" s="39">
        <v>525128202</v>
      </c>
      <c r="N16" s="39">
        <v>4666515949</v>
      </c>
      <c r="O16" s="39">
        <v>68.7</v>
      </c>
    </row>
    <row r="17" spans="1:15" x14ac:dyDescent="0.25">
      <c r="A17" t="s">
        <v>1453</v>
      </c>
      <c r="B17" t="s">
        <v>266</v>
      </c>
      <c r="C17" s="24" t="s">
        <v>494</v>
      </c>
      <c r="D17" s="24" t="s">
        <v>493</v>
      </c>
      <c r="E17" s="39">
        <v>5199089000</v>
      </c>
      <c r="G17" s="39">
        <v>-200000000</v>
      </c>
      <c r="H17" s="39">
        <v>4999089000</v>
      </c>
      <c r="I17" s="39">
        <v>0</v>
      </c>
      <c r="J17" s="39">
        <v>4999089000</v>
      </c>
      <c r="K17" s="39">
        <v>398256781</v>
      </c>
      <c r="L17" s="39">
        <v>3603471243</v>
      </c>
      <c r="M17" s="39">
        <v>398256781</v>
      </c>
      <c r="N17" s="39">
        <v>3603471243</v>
      </c>
      <c r="O17" s="39">
        <v>72.08</v>
      </c>
    </row>
    <row r="18" spans="1:15" x14ac:dyDescent="0.25">
      <c r="A18" t="s">
        <v>1453</v>
      </c>
      <c r="B18" t="s">
        <v>263</v>
      </c>
      <c r="C18" s="24" t="s">
        <v>492</v>
      </c>
      <c r="D18" s="24" t="s">
        <v>1570</v>
      </c>
      <c r="E18" s="39">
        <v>3000378000</v>
      </c>
      <c r="G18" s="39">
        <v>0</v>
      </c>
      <c r="H18" s="39">
        <v>3000378000</v>
      </c>
      <c r="I18" s="39">
        <v>0</v>
      </c>
      <c r="J18" s="39">
        <v>3000378000</v>
      </c>
      <c r="K18" s="39">
        <v>268412103</v>
      </c>
      <c r="L18" s="39">
        <v>2197396009</v>
      </c>
      <c r="M18" s="39">
        <v>268412103</v>
      </c>
      <c r="N18" s="39">
        <v>2197396009</v>
      </c>
      <c r="O18" s="39">
        <v>73.239999999999995</v>
      </c>
    </row>
    <row r="19" spans="1:15" x14ac:dyDescent="0.25">
      <c r="A19" t="s">
        <v>1453</v>
      </c>
      <c r="B19" t="s">
        <v>254</v>
      </c>
      <c r="C19" s="24" t="s">
        <v>1569</v>
      </c>
      <c r="D19" s="24" t="s">
        <v>1568</v>
      </c>
      <c r="E19" s="39">
        <v>178316000</v>
      </c>
      <c r="G19" s="39">
        <v>0</v>
      </c>
      <c r="H19" s="39">
        <v>178316000</v>
      </c>
      <c r="I19" s="39">
        <v>0</v>
      </c>
      <c r="J19" s="39">
        <v>178316000</v>
      </c>
      <c r="K19" s="39">
        <v>14882339</v>
      </c>
      <c r="L19" s="39">
        <v>126898852</v>
      </c>
      <c r="M19" s="39">
        <v>14882339</v>
      </c>
      <c r="N19" s="39">
        <v>126898852</v>
      </c>
      <c r="O19" s="39">
        <v>71.17</v>
      </c>
    </row>
    <row r="20" spans="1:15" x14ac:dyDescent="0.25">
      <c r="A20" t="s">
        <v>1453</v>
      </c>
      <c r="B20" t="s">
        <v>251</v>
      </c>
      <c r="C20" s="24" t="s">
        <v>1567</v>
      </c>
      <c r="D20" s="24" t="s">
        <v>1566</v>
      </c>
      <c r="E20" s="39">
        <v>22034000</v>
      </c>
      <c r="G20" s="39">
        <v>0</v>
      </c>
      <c r="H20" s="39">
        <v>22034000</v>
      </c>
      <c r="I20" s="39">
        <v>0</v>
      </c>
      <c r="J20" s="39">
        <v>22034000</v>
      </c>
      <c r="K20" s="39">
        <v>903889</v>
      </c>
      <c r="L20" s="39">
        <v>8924537</v>
      </c>
      <c r="M20" s="39">
        <v>903889</v>
      </c>
      <c r="N20" s="39">
        <v>8924537</v>
      </c>
      <c r="O20" s="39">
        <v>40.5</v>
      </c>
    </row>
    <row r="21" spans="1:15" x14ac:dyDescent="0.25">
      <c r="A21" t="s">
        <v>1453</v>
      </c>
      <c r="B21" t="s">
        <v>486</v>
      </c>
      <c r="C21" s="24" t="s">
        <v>485</v>
      </c>
      <c r="D21" s="24" t="s">
        <v>1565</v>
      </c>
      <c r="E21" s="39">
        <v>95120000</v>
      </c>
      <c r="G21" s="39">
        <v>0</v>
      </c>
      <c r="H21" s="39">
        <v>95120000</v>
      </c>
      <c r="I21" s="39">
        <v>0</v>
      </c>
      <c r="J21" s="39">
        <v>95120000</v>
      </c>
      <c r="K21" s="39">
        <v>14588057</v>
      </c>
      <c r="L21" s="39">
        <v>67732304</v>
      </c>
      <c r="M21" s="39">
        <v>14588057</v>
      </c>
      <c r="N21" s="39">
        <v>67732304</v>
      </c>
      <c r="O21" s="39">
        <v>71.209999999999994</v>
      </c>
    </row>
    <row r="22" spans="1:15" x14ac:dyDescent="0.25">
      <c r="A22" t="s">
        <v>1453</v>
      </c>
      <c r="B22" t="s">
        <v>236</v>
      </c>
      <c r="C22" s="24" t="s">
        <v>479</v>
      </c>
      <c r="D22" s="24" t="s">
        <v>243</v>
      </c>
      <c r="E22" s="39">
        <v>436325000</v>
      </c>
      <c r="G22" s="39">
        <v>0</v>
      </c>
      <c r="H22" s="39">
        <v>436325000</v>
      </c>
      <c r="I22" s="39">
        <v>0</v>
      </c>
      <c r="J22" s="39">
        <v>436325000</v>
      </c>
      <c r="K22" s="39">
        <v>4864</v>
      </c>
      <c r="L22" s="39">
        <v>397521406</v>
      </c>
      <c r="M22" s="39">
        <v>4864</v>
      </c>
      <c r="N22" s="39">
        <v>397521406</v>
      </c>
      <c r="O22" s="39">
        <v>91.11</v>
      </c>
    </row>
    <row r="23" spans="1:15" x14ac:dyDescent="0.25">
      <c r="A23" t="s">
        <v>1453</v>
      </c>
      <c r="B23" t="s">
        <v>230</v>
      </c>
      <c r="C23" s="24" t="s">
        <v>476</v>
      </c>
      <c r="D23" s="24" t="s">
        <v>482</v>
      </c>
      <c r="E23" s="39">
        <v>395860000</v>
      </c>
      <c r="G23" s="39">
        <v>-208559634</v>
      </c>
      <c r="H23" s="39">
        <v>187300366</v>
      </c>
      <c r="I23" s="39">
        <v>0</v>
      </c>
      <c r="J23" s="39">
        <v>187300366</v>
      </c>
      <c r="K23" s="39">
        <v>774580</v>
      </c>
      <c r="L23" s="39">
        <v>10061503</v>
      </c>
      <c r="M23" s="39">
        <v>774580</v>
      </c>
      <c r="N23" s="39">
        <v>10061503</v>
      </c>
      <c r="O23" s="39">
        <v>5.37</v>
      </c>
    </row>
    <row r="24" spans="1:15" x14ac:dyDescent="0.25">
      <c r="A24" t="s">
        <v>1453</v>
      </c>
      <c r="B24" t="s">
        <v>227</v>
      </c>
      <c r="C24" s="24" t="s">
        <v>1564</v>
      </c>
      <c r="D24" s="24" t="s">
        <v>480</v>
      </c>
      <c r="E24" s="39">
        <v>190012000</v>
      </c>
      <c r="G24" s="39">
        <v>0</v>
      </c>
      <c r="H24" s="39">
        <v>190012000</v>
      </c>
      <c r="I24" s="39">
        <v>0</v>
      </c>
      <c r="J24" s="39">
        <v>190012000</v>
      </c>
      <c r="K24" s="39">
        <v>20802163</v>
      </c>
      <c r="L24" s="39">
        <v>91863411</v>
      </c>
      <c r="M24" s="39">
        <v>20802163</v>
      </c>
      <c r="N24" s="39">
        <v>91863411</v>
      </c>
      <c r="O24" s="39">
        <v>48.35</v>
      </c>
    </row>
    <row r="25" spans="1:15" x14ac:dyDescent="0.25">
      <c r="A25" t="s">
        <v>1453</v>
      </c>
      <c r="B25" t="s">
        <v>474</v>
      </c>
      <c r="C25" s="24" t="s">
        <v>473</v>
      </c>
      <c r="D25" s="24" t="s">
        <v>1563</v>
      </c>
      <c r="E25" s="39">
        <v>826808000</v>
      </c>
      <c r="G25" s="39">
        <v>0</v>
      </c>
      <c r="H25" s="39">
        <v>826808000</v>
      </c>
      <c r="I25" s="39">
        <v>0</v>
      </c>
      <c r="J25" s="39">
        <v>826808000</v>
      </c>
      <c r="K25" s="39">
        <v>74530266</v>
      </c>
      <c r="L25" s="39">
        <v>658418492</v>
      </c>
      <c r="M25" s="39">
        <v>74530266</v>
      </c>
      <c r="N25" s="39">
        <v>658418492</v>
      </c>
      <c r="O25" s="39">
        <v>79.63</v>
      </c>
    </row>
    <row r="26" spans="1:15" x14ac:dyDescent="0.25">
      <c r="A26" t="s">
        <v>1453</v>
      </c>
      <c r="B26" t="s">
        <v>224</v>
      </c>
      <c r="C26" s="24" t="s">
        <v>1562</v>
      </c>
      <c r="D26" s="24" t="s">
        <v>1561</v>
      </c>
      <c r="E26" s="39">
        <v>22048000</v>
      </c>
      <c r="G26" s="39">
        <v>0</v>
      </c>
      <c r="H26" s="39">
        <v>22048000</v>
      </c>
      <c r="I26" s="39">
        <v>0</v>
      </c>
      <c r="J26" s="39">
        <v>22048000</v>
      </c>
      <c r="K26" s="39">
        <v>1427888</v>
      </c>
      <c r="L26" s="39">
        <v>12798811</v>
      </c>
      <c r="M26" s="39">
        <v>1427888</v>
      </c>
      <c r="N26" s="39">
        <v>12798811</v>
      </c>
      <c r="O26" s="39">
        <v>58.05</v>
      </c>
    </row>
    <row r="27" spans="1:15" x14ac:dyDescent="0.25">
      <c r="A27" t="s">
        <v>1453</v>
      </c>
      <c r="B27" t="s">
        <v>1560</v>
      </c>
      <c r="C27" s="24" t="s">
        <v>1559</v>
      </c>
      <c r="D27" s="24" t="s">
        <v>1558</v>
      </c>
      <c r="E27" s="39">
        <v>1320000</v>
      </c>
      <c r="G27" s="39">
        <v>0</v>
      </c>
      <c r="H27" s="39">
        <v>1320000</v>
      </c>
      <c r="I27" s="39">
        <v>0</v>
      </c>
      <c r="J27" s="39">
        <v>1320000</v>
      </c>
      <c r="K27" s="39">
        <v>110170</v>
      </c>
      <c r="L27" s="39">
        <v>911883</v>
      </c>
      <c r="M27" s="39">
        <v>110170</v>
      </c>
      <c r="N27" s="39">
        <v>911883</v>
      </c>
      <c r="O27" s="39">
        <v>69.08</v>
      </c>
    </row>
    <row r="28" spans="1:15" x14ac:dyDescent="0.25">
      <c r="A28" t="s">
        <v>1453</v>
      </c>
      <c r="B28" t="s">
        <v>1557</v>
      </c>
      <c r="C28" s="24" t="s">
        <v>1556</v>
      </c>
      <c r="D28" s="24" t="s">
        <v>475</v>
      </c>
      <c r="E28" s="39">
        <v>0</v>
      </c>
      <c r="G28" s="39">
        <v>8114201</v>
      </c>
      <c r="H28" s="39">
        <v>8114201</v>
      </c>
      <c r="I28" s="39">
        <v>0</v>
      </c>
      <c r="J28" s="39">
        <v>8114201</v>
      </c>
      <c r="K28" s="39">
        <v>0</v>
      </c>
      <c r="L28" s="39">
        <v>8114201</v>
      </c>
      <c r="M28" s="39">
        <v>0</v>
      </c>
      <c r="N28" s="39">
        <v>8114201</v>
      </c>
      <c r="O28" s="39">
        <v>1000</v>
      </c>
    </row>
    <row r="29" spans="1:15" x14ac:dyDescent="0.25">
      <c r="A29" t="s">
        <v>1453</v>
      </c>
      <c r="B29" t="s">
        <v>1555</v>
      </c>
      <c r="C29" s="24" t="s">
        <v>1554</v>
      </c>
      <c r="D29" s="24" t="s">
        <v>1553</v>
      </c>
      <c r="E29" s="39">
        <v>16669000</v>
      </c>
      <c r="G29" s="39">
        <v>0</v>
      </c>
      <c r="H29" s="39">
        <v>16669000</v>
      </c>
      <c r="I29" s="39">
        <v>0</v>
      </c>
      <c r="J29" s="39">
        <v>16669000</v>
      </c>
      <c r="K29" s="39">
        <v>1820462</v>
      </c>
      <c r="L29" s="39">
        <v>8185401</v>
      </c>
      <c r="M29" s="39">
        <v>1820462</v>
      </c>
      <c r="N29" s="39">
        <v>8185401</v>
      </c>
      <c r="O29" s="39">
        <v>49.11</v>
      </c>
    </row>
    <row r="30" spans="1:15" x14ac:dyDescent="0.25">
      <c r="A30" t="s">
        <v>1453</v>
      </c>
      <c r="B30" t="s">
        <v>1552</v>
      </c>
      <c r="C30" s="24" t="s">
        <v>1551</v>
      </c>
      <c r="D30" s="24" t="s">
        <v>1550</v>
      </c>
      <c r="E30" s="39">
        <v>14199000</v>
      </c>
      <c r="G30" s="39">
        <v>445433</v>
      </c>
      <c r="H30" s="39">
        <v>14644433</v>
      </c>
      <c r="I30" s="39">
        <v>0</v>
      </c>
      <c r="J30" s="39">
        <v>14644433</v>
      </c>
      <c r="K30" s="39">
        <v>0</v>
      </c>
      <c r="L30" s="39">
        <v>14644433</v>
      </c>
      <c r="M30" s="39">
        <v>0</v>
      </c>
      <c r="N30" s="39">
        <v>14644433</v>
      </c>
      <c r="O30" s="39">
        <v>1000</v>
      </c>
    </row>
    <row r="31" spans="1:15" x14ac:dyDescent="0.25">
      <c r="A31" t="s">
        <v>1453</v>
      </c>
      <c r="B31" t="s">
        <v>221</v>
      </c>
      <c r="C31" s="24" t="s">
        <v>471</v>
      </c>
      <c r="D31" s="24" t="s">
        <v>470</v>
      </c>
      <c r="E31" s="39">
        <v>10000000</v>
      </c>
      <c r="G31" s="39">
        <v>0</v>
      </c>
      <c r="H31" s="39">
        <v>10000000</v>
      </c>
      <c r="I31" s="39">
        <v>0</v>
      </c>
      <c r="J31" s="39">
        <v>10000000</v>
      </c>
      <c r="K31" s="39">
        <v>0</v>
      </c>
      <c r="L31" s="39">
        <v>966526</v>
      </c>
      <c r="M31" s="39">
        <v>0</v>
      </c>
      <c r="N31" s="39">
        <v>966526</v>
      </c>
      <c r="O31" s="39">
        <v>9.67</v>
      </c>
    </row>
    <row r="32" spans="1:15" x14ac:dyDescent="0.25">
      <c r="A32" t="s">
        <v>1453</v>
      </c>
      <c r="B32" t="s">
        <v>218</v>
      </c>
      <c r="C32" s="24" t="s">
        <v>469</v>
      </c>
      <c r="D32" s="24" t="s">
        <v>216</v>
      </c>
      <c r="E32" s="39">
        <v>10000000</v>
      </c>
      <c r="G32" s="39">
        <v>0</v>
      </c>
      <c r="H32" s="39">
        <v>10000000</v>
      </c>
      <c r="I32" s="39">
        <v>0</v>
      </c>
      <c r="J32" s="39">
        <v>10000000</v>
      </c>
      <c r="K32" s="39">
        <v>0</v>
      </c>
      <c r="L32" s="39">
        <v>966526</v>
      </c>
      <c r="M32" s="39">
        <v>0</v>
      </c>
      <c r="N32" s="39">
        <v>966526</v>
      </c>
      <c r="O32" s="39">
        <v>9.67</v>
      </c>
    </row>
    <row r="33" spans="1:15" x14ac:dyDescent="0.25">
      <c r="A33" t="s">
        <v>1453</v>
      </c>
      <c r="B33" t="s">
        <v>1549</v>
      </c>
      <c r="C33" s="24" t="s">
        <v>1548</v>
      </c>
      <c r="D33" s="24" t="s">
        <v>1547</v>
      </c>
      <c r="E33" s="39">
        <v>10000000</v>
      </c>
      <c r="G33" s="39">
        <v>0</v>
      </c>
      <c r="H33" s="39">
        <v>10000000</v>
      </c>
      <c r="I33" s="39">
        <v>0</v>
      </c>
      <c r="J33" s="39">
        <v>10000000</v>
      </c>
      <c r="K33" s="39">
        <v>0</v>
      </c>
      <c r="L33" s="39">
        <v>966526</v>
      </c>
      <c r="M33" s="39">
        <v>0</v>
      </c>
      <c r="N33" s="39">
        <v>966526</v>
      </c>
      <c r="O33" s="39">
        <v>9.67</v>
      </c>
    </row>
    <row r="34" spans="1:15" x14ac:dyDescent="0.25">
      <c r="A34" t="s">
        <v>1453</v>
      </c>
      <c r="B34" t="s">
        <v>212</v>
      </c>
      <c r="C34" s="24" t="s">
        <v>463</v>
      </c>
      <c r="D34" s="24" t="s">
        <v>1546</v>
      </c>
      <c r="E34" s="39">
        <v>1783181000</v>
      </c>
      <c r="G34" s="39">
        <v>0</v>
      </c>
      <c r="H34" s="39">
        <v>1783181000</v>
      </c>
      <c r="I34" s="39">
        <v>0</v>
      </c>
      <c r="J34" s="39">
        <v>1783181000</v>
      </c>
      <c r="K34" s="39">
        <v>126871421</v>
      </c>
      <c r="L34" s="39">
        <v>1062078180</v>
      </c>
      <c r="M34" s="39">
        <v>126871421</v>
      </c>
      <c r="N34" s="39">
        <v>1062078180</v>
      </c>
      <c r="O34" s="39">
        <v>59.56</v>
      </c>
    </row>
    <row r="35" spans="1:15" x14ac:dyDescent="0.25">
      <c r="A35" t="s">
        <v>1453</v>
      </c>
      <c r="B35" t="s">
        <v>209</v>
      </c>
      <c r="C35" s="24" t="s">
        <v>461</v>
      </c>
      <c r="D35" s="24" t="s">
        <v>207</v>
      </c>
      <c r="E35" s="39">
        <v>1227361000</v>
      </c>
      <c r="G35" s="39">
        <v>0</v>
      </c>
      <c r="H35" s="39">
        <v>1227361000</v>
      </c>
      <c r="I35" s="39">
        <v>0</v>
      </c>
      <c r="J35" s="39">
        <v>1227361000</v>
      </c>
      <c r="K35" s="39">
        <v>90408107</v>
      </c>
      <c r="L35" s="39">
        <v>747589346</v>
      </c>
      <c r="M35" s="39">
        <v>90408107</v>
      </c>
      <c r="N35" s="39">
        <v>747589346</v>
      </c>
      <c r="O35" s="39">
        <v>60.91</v>
      </c>
    </row>
    <row r="36" spans="1:15" x14ac:dyDescent="0.25">
      <c r="A36" t="s">
        <v>1453</v>
      </c>
      <c r="B36" t="s">
        <v>206</v>
      </c>
      <c r="C36" s="24" t="s">
        <v>460</v>
      </c>
      <c r="D36" s="24" t="s">
        <v>1545</v>
      </c>
      <c r="E36" s="39">
        <v>465532000</v>
      </c>
      <c r="G36" s="39">
        <v>0</v>
      </c>
      <c r="H36" s="39">
        <v>465532000</v>
      </c>
      <c r="I36" s="39">
        <v>0</v>
      </c>
      <c r="J36" s="39">
        <v>465532000</v>
      </c>
      <c r="K36" s="39">
        <v>20612307</v>
      </c>
      <c r="L36" s="39">
        <v>197191106</v>
      </c>
      <c r="M36" s="39">
        <v>20612307</v>
      </c>
      <c r="N36" s="39">
        <v>197191106</v>
      </c>
      <c r="O36" s="39">
        <v>42.36</v>
      </c>
    </row>
    <row r="37" spans="1:15" x14ac:dyDescent="0.25">
      <c r="A37" t="s">
        <v>1453</v>
      </c>
      <c r="B37" t="s">
        <v>203</v>
      </c>
      <c r="C37" s="24" t="s">
        <v>459</v>
      </c>
      <c r="D37" s="24" t="s">
        <v>201</v>
      </c>
      <c r="E37" s="39">
        <v>196881000</v>
      </c>
      <c r="G37" s="39">
        <v>0</v>
      </c>
      <c r="H37" s="39">
        <v>196881000</v>
      </c>
      <c r="I37" s="39">
        <v>0</v>
      </c>
      <c r="J37" s="39">
        <v>196881000</v>
      </c>
      <c r="K37" s="39">
        <v>24097800</v>
      </c>
      <c r="L37" s="39">
        <v>179405700</v>
      </c>
      <c r="M37" s="39">
        <v>24097800</v>
      </c>
      <c r="N37" s="39">
        <v>179405700</v>
      </c>
      <c r="O37" s="39">
        <v>91.12</v>
      </c>
    </row>
    <row r="38" spans="1:15" x14ac:dyDescent="0.25">
      <c r="A38" t="s">
        <v>1453</v>
      </c>
      <c r="B38" t="s">
        <v>200</v>
      </c>
      <c r="C38" s="24" t="s">
        <v>458</v>
      </c>
      <c r="D38" s="24" t="s">
        <v>457</v>
      </c>
      <c r="E38" s="39">
        <v>352413000</v>
      </c>
      <c r="G38" s="39">
        <v>0</v>
      </c>
      <c r="H38" s="39">
        <v>352413000</v>
      </c>
      <c r="I38" s="39">
        <v>0</v>
      </c>
      <c r="J38" s="39">
        <v>352413000</v>
      </c>
      <c r="K38" s="39">
        <v>29700500</v>
      </c>
      <c r="L38" s="39">
        <v>229927300</v>
      </c>
      <c r="M38" s="39">
        <v>29700500</v>
      </c>
      <c r="N38" s="39">
        <v>229927300</v>
      </c>
      <c r="O38" s="39">
        <v>65.239999999999995</v>
      </c>
    </row>
    <row r="39" spans="1:15" x14ac:dyDescent="0.25">
      <c r="A39" t="s">
        <v>1453</v>
      </c>
      <c r="B39" t="s">
        <v>456</v>
      </c>
      <c r="C39" s="24" t="s">
        <v>455</v>
      </c>
      <c r="D39" s="24" t="s">
        <v>454</v>
      </c>
      <c r="E39" s="39">
        <v>21642000</v>
      </c>
      <c r="G39" s="39">
        <v>0</v>
      </c>
      <c r="H39" s="39">
        <v>21642000</v>
      </c>
      <c r="I39" s="39">
        <v>0</v>
      </c>
      <c r="J39" s="39">
        <v>21642000</v>
      </c>
      <c r="K39" s="39">
        <v>1755400</v>
      </c>
      <c r="L39" s="39">
        <v>13572800</v>
      </c>
      <c r="M39" s="39">
        <v>1755400</v>
      </c>
      <c r="N39" s="39">
        <v>13572800</v>
      </c>
      <c r="O39" s="39">
        <v>62.72</v>
      </c>
    </row>
    <row r="40" spans="1:15" x14ac:dyDescent="0.25">
      <c r="A40" t="s">
        <v>1453</v>
      </c>
      <c r="B40" t="s">
        <v>197</v>
      </c>
      <c r="C40" s="24" t="s">
        <v>453</v>
      </c>
      <c r="D40" s="24" t="s">
        <v>1544</v>
      </c>
      <c r="E40" s="39">
        <v>190893000</v>
      </c>
      <c r="G40" s="39">
        <v>0</v>
      </c>
      <c r="H40" s="39">
        <v>190893000</v>
      </c>
      <c r="I40" s="39">
        <v>0</v>
      </c>
      <c r="J40" s="39">
        <v>190893000</v>
      </c>
      <c r="K40" s="39">
        <v>14242100</v>
      </c>
      <c r="L40" s="39">
        <v>127492440</v>
      </c>
      <c r="M40" s="39">
        <v>14242100</v>
      </c>
      <c r="N40" s="39">
        <v>127492440</v>
      </c>
      <c r="O40" s="39">
        <v>66.790000000000006</v>
      </c>
    </row>
    <row r="41" spans="1:15" x14ac:dyDescent="0.25">
      <c r="A41" t="s">
        <v>1453</v>
      </c>
      <c r="B41" t="s">
        <v>194</v>
      </c>
      <c r="C41" s="24" t="s">
        <v>451</v>
      </c>
      <c r="D41" s="24" t="s">
        <v>1543</v>
      </c>
      <c r="E41" s="39">
        <v>555820000</v>
      </c>
      <c r="G41" s="39">
        <v>0</v>
      </c>
      <c r="H41" s="39">
        <v>555820000</v>
      </c>
      <c r="I41" s="39">
        <v>0</v>
      </c>
      <c r="J41" s="39">
        <v>555820000</v>
      </c>
      <c r="K41" s="39">
        <v>36463314</v>
      </c>
      <c r="L41" s="39">
        <v>314488834</v>
      </c>
      <c r="M41" s="39">
        <v>36463314</v>
      </c>
      <c r="N41" s="39">
        <v>314488834</v>
      </c>
      <c r="O41" s="39">
        <v>56.58</v>
      </c>
    </row>
    <row r="42" spans="1:15" x14ac:dyDescent="0.25">
      <c r="A42" t="s">
        <v>1453</v>
      </c>
      <c r="B42" t="s">
        <v>191</v>
      </c>
      <c r="C42" s="24" t="s">
        <v>450</v>
      </c>
      <c r="D42" s="24" t="s">
        <v>1542</v>
      </c>
      <c r="E42" s="39">
        <v>16233000</v>
      </c>
      <c r="G42" s="39">
        <v>0</v>
      </c>
      <c r="H42" s="39">
        <v>16233000</v>
      </c>
      <c r="I42" s="39">
        <v>0</v>
      </c>
      <c r="J42" s="39">
        <v>16233000</v>
      </c>
      <c r="K42" s="39">
        <v>810014</v>
      </c>
      <c r="L42" s="39">
        <v>7469623</v>
      </c>
      <c r="M42" s="39">
        <v>810014</v>
      </c>
      <c r="N42" s="39">
        <v>7469623</v>
      </c>
      <c r="O42" s="39">
        <v>46.02</v>
      </c>
    </row>
    <row r="43" spans="1:15" x14ac:dyDescent="0.25">
      <c r="A43" t="s">
        <v>1453</v>
      </c>
      <c r="B43" t="s">
        <v>188</v>
      </c>
      <c r="C43" s="24" t="s">
        <v>449</v>
      </c>
      <c r="D43" s="24" t="s">
        <v>1541</v>
      </c>
      <c r="E43" s="39">
        <v>300643000</v>
      </c>
      <c r="G43" s="39">
        <v>0</v>
      </c>
      <c r="H43" s="39">
        <v>300643000</v>
      </c>
      <c r="I43" s="39">
        <v>0</v>
      </c>
      <c r="J43" s="39">
        <v>300643000</v>
      </c>
      <c r="K43" s="39">
        <v>17833800</v>
      </c>
      <c r="L43" s="39">
        <v>147500900</v>
      </c>
      <c r="M43" s="39">
        <v>17833800</v>
      </c>
      <c r="N43" s="39">
        <v>147500900</v>
      </c>
      <c r="O43" s="39">
        <v>49.06</v>
      </c>
    </row>
    <row r="44" spans="1:15" x14ac:dyDescent="0.25">
      <c r="A44" t="s">
        <v>1453</v>
      </c>
      <c r="B44" t="s">
        <v>179</v>
      </c>
      <c r="C44" s="24" t="s">
        <v>443</v>
      </c>
      <c r="D44" s="24" t="s">
        <v>444</v>
      </c>
      <c r="E44" s="39">
        <v>143169000</v>
      </c>
      <c r="G44" s="39">
        <v>0</v>
      </c>
      <c r="H44" s="39">
        <v>143169000</v>
      </c>
      <c r="I44" s="39">
        <v>0</v>
      </c>
      <c r="J44" s="39">
        <v>143169000</v>
      </c>
      <c r="K44" s="39">
        <v>10682500</v>
      </c>
      <c r="L44" s="39">
        <v>95625200</v>
      </c>
      <c r="M44" s="39">
        <v>10682500</v>
      </c>
      <c r="N44" s="39">
        <v>95625200</v>
      </c>
      <c r="O44" s="39">
        <v>66.790000000000006</v>
      </c>
    </row>
    <row r="45" spans="1:15" x14ac:dyDescent="0.25">
      <c r="A45" t="s">
        <v>1453</v>
      </c>
      <c r="B45" t="s">
        <v>1540</v>
      </c>
      <c r="C45" s="24" t="s">
        <v>1539</v>
      </c>
      <c r="D45" s="24" t="s">
        <v>442</v>
      </c>
      <c r="E45" s="39">
        <v>95450000</v>
      </c>
      <c r="G45" s="39">
        <v>0</v>
      </c>
      <c r="H45" s="39">
        <v>95450000</v>
      </c>
      <c r="I45" s="39">
        <v>0</v>
      </c>
      <c r="J45" s="39">
        <v>95450000</v>
      </c>
      <c r="K45" s="39">
        <v>7120800</v>
      </c>
      <c r="L45" s="39">
        <v>63743720</v>
      </c>
      <c r="M45" s="39">
        <v>7120800</v>
      </c>
      <c r="N45" s="39">
        <v>63743720</v>
      </c>
      <c r="O45" s="39">
        <v>66.78</v>
      </c>
    </row>
    <row r="46" spans="1:15" x14ac:dyDescent="0.25">
      <c r="A46" t="s">
        <v>1453</v>
      </c>
      <c r="B46" t="s">
        <v>1538</v>
      </c>
      <c r="C46" s="24" t="s">
        <v>1537</v>
      </c>
      <c r="D46" s="24" t="s">
        <v>1536</v>
      </c>
      <c r="E46" s="39">
        <v>325000</v>
      </c>
      <c r="G46" s="39">
        <v>0</v>
      </c>
      <c r="H46" s="39">
        <v>325000</v>
      </c>
      <c r="I46" s="39">
        <v>0</v>
      </c>
      <c r="J46" s="39">
        <v>325000</v>
      </c>
      <c r="K46" s="39">
        <v>16200</v>
      </c>
      <c r="L46" s="39">
        <v>149391</v>
      </c>
      <c r="M46" s="39">
        <v>16200</v>
      </c>
      <c r="N46" s="39">
        <v>149391</v>
      </c>
      <c r="O46" s="39">
        <v>45.97</v>
      </c>
    </row>
    <row r="47" spans="1:15" x14ac:dyDescent="0.25">
      <c r="A47" t="s">
        <v>1453</v>
      </c>
      <c r="B47" t="s">
        <v>176</v>
      </c>
      <c r="C47" s="24" t="s">
        <v>441</v>
      </c>
      <c r="D47" s="24" t="s">
        <v>440</v>
      </c>
      <c r="E47" s="39">
        <v>1941500000</v>
      </c>
      <c r="G47" s="39">
        <v>200000000</v>
      </c>
      <c r="H47" s="39">
        <v>2141500000</v>
      </c>
      <c r="I47" s="39">
        <v>0</v>
      </c>
      <c r="J47" s="39">
        <v>2141500000</v>
      </c>
      <c r="K47" s="39">
        <v>19679226</v>
      </c>
      <c r="L47" s="39">
        <v>1427721452</v>
      </c>
      <c r="M47" s="39">
        <v>106781303</v>
      </c>
      <c r="N47" s="39">
        <v>958236992</v>
      </c>
      <c r="O47" s="39">
        <v>44.75</v>
      </c>
    </row>
    <row r="48" spans="1:15" x14ac:dyDescent="0.25">
      <c r="A48" t="s">
        <v>1453</v>
      </c>
      <c r="B48" t="s">
        <v>173</v>
      </c>
      <c r="C48" s="24" t="s">
        <v>439</v>
      </c>
      <c r="D48" s="24" t="s">
        <v>1535</v>
      </c>
      <c r="E48" s="39">
        <v>151000000</v>
      </c>
      <c r="G48" s="39">
        <v>0</v>
      </c>
      <c r="H48" s="39">
        <v>151000000</v>
      </c>
      <c r="I48" s="39">
        <v>0</v>
      </c>
      <c r="J48" s="39">
        <v>151000000</v>
      </c>
      <c r="K48" s="39">
        <v>491500</v>
      </c>
      <c r="L48" s="39">
        <v>83086952</v>
      </c>
      <c r="M48" s="39">
        <v>2324245</v>
      </c>
      <c r="N48" s="39">
        <v>6280721</v>
      </c>
      <c r="O48" s="39">
        <v>4.16</v>
      </c>
    </row>
    <row r="49" spans="1:15" x14ac:dyDescent="0.25">
      <c r="A49" t="s">
        <v>1453</v>
      </c>
      <c r="B49" t="s">
        <v>167</v>
      </c>
      <c r="C49" s="24" t="s">
        <v>437</v>
      </c>
      <c r="D49" s="24" t="s">
        <v>434</v>
      </c>
      <c r="E49" s="39">
        <v>77000000</v>
      </c>
      <c r="G49" s="39">
        <v>0</v>
      </c>
      <c r="H49" s="39">
        <v>77000000</v>
      </c>
      <c r="I49" s="39">
        <v>0</v>
      </c>
      <c r="J49" s="39">
        <v>77000000</v>
      </c>
      <c r="K49" s="39">
        <v>0</v>
      </c>
      <c r="L49" s="39">
        <v>74300000</v>
      </c>
      <c r="M49" s="39">
        <v>225968</v>
      </c>
      <c r="N49" s="39">
        <v>1400608</v>
      </c>
      <c r="O49" s="39">
        <v>1.82</v>
      </c>
    </row>
    <row r="50" spans="1:15" x14ac:dyDescent="0.25">
      <c r="A50" t="s">
        <v>1453</v>
      </c>
      <c r="B50" t="s">
        <v>164</v>
      </c>
      <c r="C50" s="24" t="s">
        <v>435</v>
      </c>
      <c r="D50" s="24" t="s">
        <v>1534</v>
      </c>
      <c r="E50" s="39">
        <v>17000000</v>
      </c>
      <c r="G50" s="39">
        <v>0</v>
      </c>
      <c r="H50" s="39">
        <v>17000000</v>
      </c>
      <c r="I50" s="39">
        <v>0</v>
      </c>
      <c r="J50" s="39">
        <v>17000000</v>
      </c>
      <c r="K50" s="39">
        <v>0</v>
      </c>
      <c r="L50" s="39">
        <v>7795452</v>
      </c>
      <c r="M50" s="39">
        <v>1606777</v>
      </c>
      <c r="N50" s="39">
        <v>3888613</v>
      </c>
      <c r="O50" s="39">
        <v>22.87</v>
      </c>
    </row>
    <row r="51" spans="1:15" x14ac:dyDescent="0.25">
      <c r="A51" t="s">
        <v>1453</v>
      </c>
      <c r="B51" t="s">
        <v>161</v>
      </c>
      <c r="C51" s="24" t="s">
        <v>433</v>
      </c>
      <c r="D51" s="24" t="s">
        <v>436</v>
      </c>
      <c r="E51" s="39">
        <v>52000000</v>
      </c>
      <c r="G51" s="39">
        <v>0</v>
      </c>
      <c r="H51" s="39">
        <v>52000000</v>
      </c>
      <c r="I51" s="39">
        <v>0</v>
      </c>
      <c r="J51" s="39">
        <v>52000000</v>
      </c>
      <c r="K51" s="39">
        <v>491500</v>
      </c>
      <c r="L51" s="39">
        <v>991500</v>
      </c>
      <c r="M51" s="39">
        <v>491500</v>
      </c>
      <c r="N51" s="39">
        <v>991500</v>
      </c>
      <c r="O51" s="39">
        <v>1.91</v>
      </c>
    </row>
    <row r="52" spans="1:15" x14ac:dyDescent="0.25">
      <c r="A52" t="s">
        <v>1453</v>
      </c>
      <c r="B52" t="s">
        <v>431</v>
      </c>
      <c r="C52" s="24" t="s">
        <v>430</v>
      </c>
      <c r="D52" s="24" t="s">
        <v>429</v>
      </c>
      <c r="E52" s="39">
        <v>5000000</v>
      </c>
      <c r="G52" s="39">
        <v>0</v>
      </c>
      <c r="H52" s="39">
        <v>5000000</v>
      </c>
      <c r="I52" s="39">
        <v>0</v>
      </c>
      <c r="J52" s="39">
        <v>5000000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</row>
    <row r="53" spans="1:15" x14ac:dyDescent="0.25">
      <c r="A53" t="s">
        <v>1453</v>
      </c>
      <c r="B53" t="s">
        <v>158</v>
      </c>
      <c r="C53" s="24" t="s">
        <v>428</v>
      </c>
      <c r="D53" s="24" t="s">
        <v>1533</v>
      </c>
      <c r="E53" s="39">
        <v>1727000000</v>
      </c>
      <c r="G53" s="39">
        <v>0</v>
      </c>
      <c r="H53" s="39">
        <v>1727000000</v>
      </c>
      <c r="I53" s="39">
        <v>0</v>
      </c>
      <c r="J53" s="39">
        <v>1727000000</v>
      </c>
      <c r="K53" s="39">
        <v>16501082</v>
      </c>
      <c r="L53" s="39">
        <v>1102491275</v>
      </c>
      <c r="M53" s="39">
        <v>101770414</v>
      </c>
      <c r="N53" s="39">
        <v>709813046</v>
      </c>
      <c r="O53" s="39">
        <v>41.1</v>
      </c>
    </row>
    <row r="54" spans="1:15" x14ac:dyDescent="0.25">
      <c r="A54" t="s">
        <v>1453</v>
      </c>
      <c r="B54" t="s">
        <v>155</v>
      </c>
      <c r="C54" s="24" t="s">
        <v>426</v>
      </c>
      <c r="D54" s="24" t="s">
        <v>141</v>
      </c>
      <c r="E54" s="39">
        <v>648000000</v>
      </c>
      <c r="G54" s="39">
        <v>0</v>
      </c>
      <c r="H54" s="39">
        <v>648000000</v>
      </c>
      <c r="I54" s="39">
        <v>0</v>
      </c>
      <c r="J54" s="39">
        <v>648000000</v>
      </c>
      <c r="K54" s="39">
        <v>7598903</v>
      </c>
      <c r="L54" s="39">
        <v>609781705</v>
      </c>
      <c r="M54" s="39">
        <v>79518903</v>
      </c>
      <c r="N54" s="39">
        <v>399714381</v>
      </c>
      <c r="O54" s="39">
        <v>61.68</v>
      </c>
    </row>
    <row r="55" spans="1:15" x14ac:dyDescent="0.25">
      <c r="A55" t="s">
        <v>1453</v>
      </c>
      <c r="B55" t="s">
        <v>149</v>
      </c>
      <c r="C55" s="24" t="s">
        <v>422</v>
      </c>
      <c r="D55" s="24" t="s">
        <v>1532</v>
      </c>
      <c r="E55" s="39">
        <v>137000000</v>
      </c>
      <c r="G55" s="39">
        <v>0</v>
      </c>
      <c r="H55" s="39">
        <v>137000000</v>
      </c>
      <c r="I55" s="39">
        <v>0</v>
      </c>
      <c r="J55" s="39">
        <v>137000000</v>
      </c>
      <c r="K55" s="39">
        <v>1527798</v>
      </c>
      <c r="L55" s="39">
        <v>126906778</v>
      </c>
      <c r="M55" s="39">
        <v>14877130</v>
      </c>
      <c r="N55" s="39">
        <v>48376168</v>
      </c>
      <c r="O55" s="39">
        <v>35.31</v>
      </c>
    </row>
    <row r="56" spans="1:15" x14ac:dyDescent="0.25">
      <c r="A56" t="s">
        <v>1453</v>
      </c>
      <c r="B56" t="s">
        <v>146</v>
      </c>
      <c r="C56" s="24" t="s">
        <v>420</v>
      </c>
      <c r="D56" s="24" t="s">
        <v>1531</v>
      </c>
      <c r="E56" s="39">
        <v>10000000</v>
      </c>
      <c r="G56" s="39">
        <v>0</v>
      </c>
      <c r="H56" s="39">
        <v>10000000</v>
      </c>
      <c r="I56" s="39">
        <v>0</v>
      </c>
      <c r="J56" s="39">
        <v>10000000</v>
      </c>
      <c r="K56" s="39">
        <v>0</v>
      </c>
      <c r="L56" s="39">
        <v>7534800</v>
      </c>
      <c r="M56" s="39">
        <v>0</v>
      </c>
      <c r="N56" s="39">
        <v>7534800</v>
      </c>
      <c r="O56" s="39">
        <v>75.349999999999994</v>
      </c>
    </row>
    <row r="57" spans="1:15" x14ac:dyDescent="0.25">
      <c r="A57" t="s">
        <v>1453</v>
      </c>
      <c r="B57" t="s">
        <v>143</v>
      </c>
      <c r="C57" s="24" t="s">
        <v>418</v>
      </c>
      <c r="D57" s="24" t="s">
        <v>419</v>
      </c>
      <c r="E57" s="39">
        <v>657000000</v>
      </c>
      <c r="G57" s="39">
        <v>0</v>
      </c>
      <c r="H57" s="39">
        <v>657000000</v>
      </c>
      <c r="I57" s="39">
        <v>0</v>
      </c>
      <c r="J57" s="39">
        <v>657000000</v>
      </c>
      <c r="K57" s="39">
        <v>0</v>
      </c>
      <c r="L57" s="39">
        <v>271569102</v>
      </c>
      <c r="M57" s="39">
        <v>0</v>
      </c>
      <c r="N57" s="39">
        <v>169353417</v>
      </c>
      <c r="O57" s="39">
        <v>25.78</v>
      </c>
    </row>
    <row r="58" spans="1:15" x14ac:dyDescent="0.25">
      <c r="A58" t="s">
        <v>1453</v>
      </c>
      <c r="B58" t="s">
        <v>1530</v>
      </c>
      <c r="C58" s="24" t="s">
        <v>1529</v>
      </c>
      <c r="D58" s="24" t="s">
        <v>1528</v>
      </c>
      <c r="E58" s="39">
        <v>657000000</v>
      </c>
      <c r="G58" s="39">
        <v>0</v>
      </c>
      <c r="H58" s="39">
        <v>657000000</v>
      </c>
      <c r="I58" s="39">
        <v>0</v>
      </c>
      <c r="J58" s="39">
        <v>657000000</v>
      </c>
      <c r="K58" s="39">
        <v>0</v>
      </c>
      <c r="L58" s="39">
        <v>271569102</v>
      </c>
      <c r="M58" s="39">
        <v>0</v>
      </c>
      <c r="N58" s="39">
        <v>169353417</v>
      </c>
      <c r="O58" s="39">
        <v>25.78</v>
      </c>
    </row>
    <row r="59" spans="1:15" x14ac:dyDescent="0.25">
      <c r="A59" t="s">
        <v>1453</v>
      </c>
      <c r="B59" t="s">
        <v>140</v>
      </c>
      <c r="C59" s="24" t="s">
        <v>417</v>
      </c>
      <c r="D59" s="24" t="s">
        <v>138</v>
      </c>
      <c r="E59" s="39">
        <v>20000000</v>
      </c>
      <c r="G59" s="39">
        <v>0</v>
      </c>
      <c r="H59" s="39">
        <v>20000000</v>
      </c>
      <c r="I59" s="39">
        <v>0</v>
      </c>
      <c r="J59" s="39">
        <v>20000000</v>
      </c>
      <c r="K59" s="39">
        <v>0</v>
      </c>
      <c r="L59" s="39">
        <v>19988540</v>
      </c>
      <c r="M59" s="39">
        <v>0</v>
      </c>
      <c r="N59" s="39">
        <v>18123930</v>
      </c>
      <c r="O59" s="39">
        <v>90.62</v>
      </c>
    </row>
    <row r="60" spans="1:15" x14ac:dyDescent="0.25">
      <c r="A60" t="s">
        <v>1453</v>
      </c>
      <c r="B60" t="s">
        <v>1527</v>
      </c>
      <c r="C60" s="24" t="s">
        <v>1526</v>
      </c>
      <c r="D60" s="24" t="s">
        <v>1525</v>
      </c>
      <c r="E60" s="39">
        <v>20000000</v>
      </c>
      <c r="G60" s="39">
        <v>0</v>
      </c>
      <c r="H60" s="39">
        <v>20000000</v>
      </c>
      <c r="I60" s="39">
        <v>0</v>
      </c>
      <c r="J60" s="39">
        <v>20000000</v>
      </c>
      <c r="K60" s="39">
        <v>0</v>
      </c>
      <c r="L60" s="39">
        <v>19988540</v>
      </c>
      <c r="M60" s="39">
        <v>0</v>
      </c>
      <c r="N60" s="39">
        <v>18123930</v>
      </c>
      <c r="O60" s="39">
        <v>90.62</v>
      </c>
    </row>
    <row r="61" spans="1:15" x14ac:dyDescent="0.25">
      <c r="A61" t="s">
        <v>1453</v>
      </c>
      <c r="B61" t="s">
        <v>137</v>
      </c>
      <c r="C61" s="24" t="s">
        <v>416</v>
      </c>
      <c r="D61" s="24" t="s">
        <v>1524</v>
      </c>
      <c r="E61" s="39">
        <v>169000000</v>
      </c>
      <c r="G61" s="39">
        <v>0</v>
      </c>
      <c r="H61" s="39">
        <v>169000000</v>
      </c>
      <c r="I61" s="39">
        <v>0</v>
      </c>
      <c r="J61" s="39">
        <v>169000000</v>
      </c>
      <c r="K61" s="39">
        <v>7374381</v>
      </c>
      <c r="L61" s="39">
        <v>66710350</v>
      </c>
      <c r="M61" s="39">
        <v>7374381</v>
      </c>
      <c r="N61" s="39">
        <v>66710350</v>
      </c>
      <c r="O61" s="39">
        <v>39.47</v>
      </c>
    </row>
    <row r="62" spans="1:15" x14ac:dyDescent="0.25">
      <c r="A62" t="s">
        <v>1453</v>
      </c>
      <c r="B62" t="s">
        <v>415</v>
      </c>
      <c r="C62" s="24" t="s">
        <v>414</v>
      </c>
      <c r="D62" s="24" t="s">
        <v>1523</v>
      </c>
      <c r="E62" s="39">
        <v>115000000</v>
      </c>
      <c r="G62" s="39">
        <v>0</v>
      </c>
      <c r="H62" s="39">
        <v>115000000</v>
      </c>
      <c r="I62" s="39">
        <v>0</v>
      </c>
      <c r="J62" s="39">
        <v>115000000</v>
      </c>
      <c r="K62" s="39">
        <v>7374381</v>
      </c>
      <c r="L62" s="39">
        <v>65447710</v>
      </c>
      <c r="M62" s="39">
        <v>7374381</v>
      </c>
      <c r="N62" s="39">
        <v>65447710</v>
      </c>
      <c r="O62" s="39">
        <v>56.91</v>
      </c>
    </row>
    <row r="63" spans="1:15" x14ac:dyDescent="0.25">
      <c r="A63" t="s">
        <v>1453</v>
      </c>
      <c r="B63" t="s">
        <v>412</v>
      </c>
      <c r="C63" s="24" t="s">
        <v>411</v>
      </c>
      <c r="D63" s="24" t="s">
        <v>410</v>
      </c>
      <c r="E63" s="39">
        <v>10000000</v>
      </c>
      <c r="G63" s="39">
        <v>0</v>
      </c>
      <c r="H63" s="39">
        <v>10000000</v>
      </c>
      <c r="I63" s="39">
        <v>0</v>
      </c>
      <c r="J63" s="39">
        <v>10000000</v>
      </c>
      <c r="K63" s="39">
        <v>0</v>
      </c>
      <c r="L63" s="39">
        <v>973980</v>
      </c>
      <c r="M63" s="39">
        <v>0</v>
      </c>
      <c r="N63" s="39">
        <v>973980</v>
      </c>
      <c r="O63" s="39">
        <v>9.74</v>
      </c>
    </row>
    <row r="64" spans="1:15" x14ac:dyDescent="0.25">
      <c r="A64" t="s">
        <v>1453</v>
      </c>
      <c r="B64" t="s">
        <v>409</v>
      </c>
      <c r="C64" s="24" t="s">
        <v>408</v>
      </c>
      <c r="D64" s="24" t="s">
        <v>407</v>
      </c>
      <c r="E64" s="39">
        <v>10000000</v>
      </c>
      <c r="G64" s="39">
        <v>0</v>
      </c>
      <c r="H64" s="39">
        <v>10000000</v>
      </c>
      <c r="I64" s="39">
        <v>0</v>
      </c>
      <c r="J64" s="39">
        <v>10000000</v>
      </c>
      <c r="K64" s="39">
        <v>0</v>
      </c>
      <c r="L64" s="39">
        <v>288660</v>
      </c>
      <c r="M64" s="39">
        <v>0</v>
      </c>
      <c r="N64" s="39">
        <v>288660</v>
      </c>
      <c r="O64" s="39">
        <v>2.89</v>
      </c>
    </row>
    <row r="65" spans="1:15" x14ac:dyDescent="0.25">
      <c r="A65" t="s">
        <v>1453</v>
      </c>
      <c r="B65" t="s">
        <v>406</v>
      </c>
      <c r="C65" s="24" t="s">
        <v>405</v>
      </c>
      <c r="D65" s="24" t="s">
        <v>1522</v>
      </c>
      <c r="E65" s="39">
        <v>34000000</v>
      </c>
      <c r="G65" s="39">
        <v>0</v>
      </c>
      <c r="H65" s="39">
        <v>34000000</v>
      </c>
      <c r="I65" s="39">
        <v>0</v>
      </c>
      <c r="J65" s="39">
        <v>34000000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</row>
    <row r="66" spans="1:15" x14ac:dyDescent="0.25">
      <c r="A66" t="s">
        <v>1453</v>
      </c>
      <c r="B66" t="s">
        <v>134</v>
      </c>
      <c r="C66" s="24" t="s">
        <v>403</v>
      </c>
      <c r="D66" s="24" t="s">
        <v>1521</v>
      </c>
      <c r="E66" s="39">
        <v>31000000</v>
      </c>
      <c r="G66" s="39">
        <v>0</v>
      </c>
      <c r="H66" s="39">
        <v>31000000</v>
      </c>
      <c r="I66" s="39">
        <v>0</v>
      </c>
      <c r="J66" s="39">
        <v>31000000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</row>
    <row r="67" spans="1:15" x14ac:dyDescent="0.25">
      <c r="A67" t="s">
        <v>1453</v>
      </c>
      <c r="B67" t="s">
        <v>1520</v>
      </c>
      <c r="C67" s="24" t="s">
        <v>1519</v>
      </c>
      <c r="D67" s="24" t="s">
        <v>1518</v>
      </c>
      <c r="E67" s="39">
        <v>31000000</v>
      </c>
      <c r="G67" s="39">
        <v>0</v>
      </c>
      <c r="H67" s="39">
        <v>31000000</v>
      </c>
      <c r="I67" s="39">
        <v>0</v>
      </c>
      <c r="J67" s="39">
        <v>31000000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</row>
    <row r="68" spans="1:15" x14ac:dyDescent="0.25">
      <c r="A68" t="s">
        <v>1453</v>
      </c>
      <c r="B68" t="s">
        <v>131</v>
      </c>
      <c r="C68" s="24" t="s">
        <v>402</v>
      </c>
      <c r="D68" s="24" t="s">
        <v>401</v>
      </c>
      <c r="E68" s="39">
        <v>42000000</v>
      </c>
      <c r="G68" s="39">
        <v>0</v>
      </c>
      <c r="H68" s="39">
        <v>42000000</v>
      </c>
      <c r="I68" s="39">
        <v>0</v>
      </c>
      <c r="J68" s="39">
        <v>42000000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</row>
    <row r="69" spans="1:15" x14ac:dyDescent="0.25">
      <c r="A69" t="s">
        <v>1453</v>
      </c>
      <c r="B69" t="s">
        <v>128</v>
      </c>
      <c r="C69" s="24" t="s">
        <v>397</v>
      </c>
      <c r="D69" s="24" t="s">
        <v>123</v>
      </c>
      <c r="E69" s="39">
        <v>13000000</v>
      </c>
      <c r="G69" s="39">
        <v>0</v>
      </c>
      <c r="H69" s="39">
        <v>13000000</v>
      </c>
      <c r="I69" s="39">
        <v>0</v>
      </c>
      <c r="J69" s="39">
        <v>13000000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</row>
    <row r="70" spans="1:15" x14ac:dyDescent="0.25">
      <c r="A70" t="s">
        <v>1453</v>
      </c>
      <c r="B70" t="s">
        <v>119</v>
      </c>
      <c r="C70" s="24" t="s">
        <v>394</v>
      </c>
      <c r="D70" s="24" t="s">
        <v>117</v>
      </c>
      <c r="E70" s="39">
        <v>63500000</v>
      </c>
      <c r="G70" s="39">
        <v>200000000</v>
      </c>
      <c r="H70" s="39">
        <v>263500000</v>
      </c>
      <c r="I70" s="39">
        <v>0</v>
      </c>
      <c r="J70" s="39">
        <v>263500000</v>
      </c>
      <c r="K70" s="39">
        <v>2686644</v>
      </c>
      <c r="L70" s="39">
        <v>242143225</v>
      </c>
      <c r="M70" s="39">
        <v>2686644</v>
      </c>
      <c r="N70" s="39">
        <v>242143225</v>
      </c>
      <c r="O70" s="39">
        <v>91.89</v>
      </c>
    </row>
    <row r="71" spans="1:15" x14ac:dyDescent="0.25">
      <c r="A71" t="s">
        <v>1453</v>
      </c>
      <c r="B71" t="s">
        <v>116</v>
      </c>
      <c r="C71" s="24" t="s">
        <v>393</v>
      </c>
      <c r="D71" s="24" t="s">
        <v>111</v>
      </c>
      <c r="E71" s="39">
        <v>0</v>
      </c>
      <c r="G71" s="39">
        <v>200000000</v>
      </c>
      <c r="H71" s="39">
        <v>200000000</v>
      </c>
      <c r="I71" s="39">
        <v>0</v>
      </c>
      <c r="J71" s="39">
        <v>200000000</v>
      </c>
      <c r="K71" s="39">
        <v>0</v>
      </c>
      <c r="L71" s="39">
        <v>197796314</v>
      </c>
      <c r="M71" s="39">
        <v>0</v>
      </c>
      <c r="N71" s="39">
        <v>197796314</v>
      </c>
      <c r="O71" s="39">
        <v>98.9</v>
      </c>
    </row>
    <row r="72" spans="1:15" x14ac:dyDescent="0.25">
      <c r="A72" t="s">
        <v>1453</v>
      </c>
      <c r="B72" t="s">
        <v>1517</v>
      </c>
      <c r="C72" s="24" t="s">
        <v>1516</v>
      </c>
      <c r="D72" s="24" t="s">
        <v>1515</v>
      </c>
      <c r="E72" s="39">
        <v>0</v>
      </c>
      <c r="G72" s="39">
        <v>200000000</v>
      </c>
      <c r="H72" s="39">
        <v>200000000</v>
      </c>
      <c r="I72" s="39">
        <v>0</v>
      </c>
      <c r="J72" s="39">
        <v>200000000</v>
      </c>
      <c r="K72" s="39">
        <v>0</v>
      </c>
      <c r="L72" s="39">
        <v>197796314</v>
      </c>
      <c r="M72" s="39">
        <v>0</v>
      </c>
      <c r="N72" s="39">
        <v>197796314</v>
      </c>
      <c r="O72" s="39">
        <v>98.9</v>
      </c>
    </row>
    <row r="73" spans="1:15" x14ac:dyDescent="0.25">
      <c r="A73" t="s">
        <v>1453</v>
      </c>
      <c r="B73" t="s">
        <v>113</v>
      </c>
      <c r="C73" s="24" t="s">
        <v>1514</v>
      </c>
      <c r="D73" s="24" t="s">
        <v>1513</v>
      </c>
      <c r="E73" s="39">
        <v>62000000</v>
      </c>
      <c r="G73" s="39">
        <v>0</v>
      </c>
      <c r="H73" s="39">
        <v>62000000</v>
      </c>
      <c r="I73" s="39">
        <v>0</v>
      </c>
      <c r="J73" s="39">
        <v>62000000</v>
      </c>
      <c r="K73" s="39">
        <v>2489844</v>
      </c>
      <c r="L73" s="39">
        <v>43713011</v>
      </c>
      <c r="M73" s="39">
        <v>2489844</v>
      </c>
      <c r="N73" s="39">
        <v>43713011</v>
      </c>
      <c r="O73" s="39">
        <v>70.5</v>
      </c>
    </row>
    <row r="74" spans="1:15" x14ac:dyDescent="0.25">
      <c r="A74" t="s">
        <v>1453</v>
      </c>
      <c r="B74" t="s">
        <v>1512</v>
      </c>
      <c r="C74" s="24" t="s">
        <v>1511</v>
      </c>
      <c r="D74" s="24" t="s">
        <v>396</v>
      </c>
      <c r="E74" s="39">
        <v>1500000</v>
      </c>
      <c r="G74" s="39">
        <v>0</v>
      </c>
      <c r="H74" s="39">
        <v>1500000</v>
      </c>
      <c r="I74" s="39">
        <v>0</v>
      </c>
      <c r="J74" s="39">
        <v>1500000</v>
      </c>
      <c r="K74" s="39">
        <v>196800</v>
      </c>
      <c r="L74" s="39">
        <v>633900</v>
      </c>
      <c r="M74" s="39">
        <v>196800</v>
      </c>
      <c r="N74" s="39">
        <v>633900</v>
      </c>
      <c r="O74" s="39">
        <v>42.26</v>
      </c>
    </row>
    <row r="75" spans="1:15" x14ac:dyDescent="0.25">
      <c r="A75" t="s">
        <v>1453</v>
      </c>
      <c r="B75" t="s">
        <v>1330</v>
      </c>
      <c r="C75" s="24" t="s">
        <v>1510</v>
      </c>
      <c r="D75" s="24" t="s">
        <v>1509</v>
      </c>
      <c r="E75" s="39">
        <v>40880300000</v>
      </c>
      <c r="G75" s="39">
        <v>2300000000</v>
      </c>
      <c r="H75" s="39">
        <v>43180300000</v>
      </c>
      <c r="I75" s="39">
        <v>0</v>
      </c>
      <c r="J75" s="39">
        <v>43180300000</v>
      </c>
      <c r="K75" s="39">
        <v>800198159</v>
      </c>
      <c r="L75" s="39">
        <v>27697782334</v>
      </c>
      <c r="M75" s="39">
        <v>3398524159</v>
      </c>
      <c r="N75" s="39">
        <v>13790488452</v>
      </c>
      <c r="O75" s="39">
        <v>31.94</v>
      </c>
    </row>
    <row r="76" spans="1:15" x14ac:dyDescent="0.25">
      <c r="A76" t="s">
        <v>1453</v>
      </c>
      <c r="B76" t="s">
        <v>1327</v>
      </c>
      <c r="C76" s="24" t="s">
        <v>1508</v>
      </c>
      <c r="D76" s="24" t="s">
        <v>358</v>
      </c>
      <c r="E76" s="39">
        <v>40073000000</v>
      </c>
      <c r="G76" s="39">
        <v>2074593205</v>
      </c>
      <c r="H76" s="39">
        <v>42147593205</v>
      </c>
      <c r="I76" s="39">
        <v>0</v>
      </c>
      <c r="J76" s="39">
        <v>42147593205</v>
      </c>
      <c r="K76" s="39">
        <v>800198159</v>
      </c>
      <c r="L76" s="39">
        <v>27457785458</v>
      </c>
      <c r="M76" s="39">
        <v>3392119470</v>
      </c>
      <c r="N76" s="39">
        <v>13632964241</v>
      </c>
      <c r="O76" s="39">
        <v>32.35</v>
      </c>
    </row>
    <row r="77" spans="1:15" x14ac:dyDescent="0.25">
      <c r="A77" t="s">
        <v>1453</v>
      </c>
      <c r="B77" t="s">
        <v>1507</v>
      </c>
      <c r="C77" s="24" t="s">
        <v>1506</v>
      </c>
      <c r="D77" s="24" t="s">
        <v>1505</v>
      </c>
      <c r="E77" s="39">
        <v>40073000000</v>
      </c>
      <c r="G77" s="39">
        <v>2074593205</v>
      </c>
      <c r="H77" s="39">
        <v>42147593205</v>
      </c>
      <c r="I77" s="39">
        <v>0</v>
      </c>
      <c r="J77" s="39">
        <v>42147593205</v>
      </c>
      <c r="K77" s="39">
        <v>800198159</v>
      </c>
      <c r="L77" s="39">
        <v>27457785458</v>
      </c>
      <c r="M77" s="39">
        <v>3392119470</v>
      </c>
      <c r="N77" s="39">
        <v>13632964241</v>
      </c>
      <c r="O77" s="39">
        <v>32.35</v>
      </c>
    </row>
    <row r="78" spans="1:15" x14ac:dyDescent="0.25">
      <c r="A78" t="s">
        <v>1453</v>
      </c>
      <c r="B78" t="s">
        <v>1504</v>
      </c>
      <c r="C78" s="24" t="s">
        <v>1503</v>
      </c>
      <c r="D78" s="24" t="s">
        <v>1502</v>
      </c>
      <c r="E78" s="39">
        <v>38100205000</v>
      </c>
      <c r="G78" s="39">
        <v>2074593205</v>
      </c>
      <c r="H78" s="39">
        <v>40174798205</v>
      </c>
      <c r="I78" s="39">
        <v>0</v>
      </c>
      <c r="J78" s="39">
        <v>40174798205</v>
      </c>
      <c r="K78" s="39">
        <v>721478938</v>
      </c>
      <c r="L78" s="39">
        <v>26162211102</v>
      </c>
      <c r="M78" s="39">
        <v>3298194249</v>
      </c>
      <c r="N78" s="39">
        <v>12890743640</v>
      </c>
      <c r="O78" s="39">
        <v>32.090000000000003</v>
      </c>
    </row>
    <row r="79" spans="1:15" x14ac:dyDescent="0.25">
      <c r="A79" t="s">
        <v>1453</v>
      </c>
      <c r="B79" t="s">
        <v>1501</v>
      </c>
      <c r="C79" s="24" t="s">
        <v>1500</v>
      </c>
      <c r="D79" s="24" t="s">
        <v>1499</v>
      </c>
      <c r="E79" s="39">
        <v>13009977000</v>
      </c>
      <c r="G79" s="39">
        <v>-100729624</v>
      </c>
      <c r="H79" s="39">
        <v>12909247376</v>
      </c>
      <c r="I79" s="39">
        <v>0</v>
      </c>
      <c r="J79" s="39">
        <v>12909247376</v>
      </c>
      <c r="K79" s="39">
        <v>240431419</v>
      </c>
      <c r="L79" s="39">
        <v>9085977942</v>
      </c>
      <c r="M79" s="39">
        <v>1769581723</v>
      </c>
      <c r="N79" s="39">
        <v>5381695522</v>
      </c>
      <c r="O79" s="39">
        <v>41.69</v>
      </c>
    </row>
    <row r="80" spans="1:15" x14ac:dyDescent="0.25">
      <c r="A80" t="s">
        <v>1453</v>
      </c>
      <c r="B80" t="s">
        <v>1498</v>
      </c>
      <c r="C80" s="24" t="s">
        <v>1497</v>
      </c>
      <c r="D80" s="24" t="s">
        <v>1496</v>
      </c>
      <c r="E80" s="39">
        <v>13009977000</v>
      </c>
      <c r="G80" s="39">
        <v>-100729624</v>
      </c>
      <c r="H80" s="39">
        <v>12909247376</v>
      </c>
      <c r="I80" s="39">
        <v>0</v>
      </c>
      <c r="J80" s="39">
        <v>12909247376</v>
      </c>
      <c r="K80" s="39">
        <v>240431419</v>
      </c>
      <c r="L80" s="39">
        <v>9085977942</v>
      </c>
      <c r="M80" s="39">
        <v>1769581723</v>
      </c>
      <c r="N80" s="39">
        <v>5381695522</v>
      </c>
      <c r="O80" s="39">
        <v>41.69</v>
      </c>
    </row>
    <row r="81" spans="1:15" x14ac:dyDescent="0.25">
      <c r="A81" t="s">
        <v>1453</v>
      </c>
      <c r="B81" t="s">
        <v>1495</v>
      </c>
      <c r="C81" s="24" t="s">
        <v>1494</v>
      </c>
      <c r="D81" s="24" t="s">
        <v>1493</v>
      </c>
      <c r="E81" s="39">
        <v>13009977000</v>
      </c>
      <c r="G81" s="39">
        <v>-100729624</v>
      </c>
      <c r="H81" s="39">
        <v>12909247376</v>
      </c>
      <c r="I81" s="39">
        <v>0</v>
      </c>
      <c r="J81" s="39">
        <v>12909247376</v>
      </c>
      <c r="K81" s="39">
        <v>240431419</v>
      </c>
      <c r="L81" s="39">
        <v>9085977942</v>
      </c>
      <c r="M81" s="39">
        <v>1769581723</v>
      </c>
      <c r="N81" s="39">
        <v>5381695522</v>
      </c>
      <c r="O81" s="39">
        <v>41.69</v>
      </c>
    </row>
    <row r="82" spans="1:15" x14ac:dyDescent="0.25">
      <c r="A82" t="s">
        <v>1453</v>
      </c>
      <c r="B82" t="s">
        <v>1492</v>
      </c>
      <c r="C82" s="24" t="s">
        <v>1491</v>
      </c>
      <c r="D82" s="24" t="s">
        <v>1490</v>
      </c>
      <c r="E82" s="39">
        <v>23153906000</v>
      </c>
      <c r="G82" s="39">
        <v>2201322829</v>
      </c>
      <c r="H82" s="39">
        <v>25355228829</v>
      </c>
      <c r="I82" s="39">
        <v>0</v>
      </c>
      <c r="J82" s="39">
        <v>25355228829</v>
      </c>
      <c r="K82" s="39">
        <v>463394123</v>
      </c>
      <c r="L82" s="39">
        <v>16591253229</v>
      </c>
      <c r="M82" s="39">
        <v>1471959130</v>
      </c>
      <c r="N82" s="39">
        <v>7159501521</v>
      </c>
      <c r="O82" s="39">
        <v>28.24</v>
      </c>
    </row>
    <row r="83" spans="1:15" x14ac:dyDescent="0.25">
      <c r="A83" t="s">
        <v>1453</v>
      </c>
      <c r="B83" t="s">
        <v>1489</v>
      </c>
      <c r="C83" s="24" t="s">
        <v>1488</v>
      </c>
      <c r="D83" s="24" t="s">
        <v>1487</v>
      </c>
      <c r="E83" s="39">
        <v>23153906000</v>
      </c>
      <c r="G83" s="39">
        <v>2201322829</v>
      </c>
      <c r="H83" s="39">
        <v>25355228829</v>
      </c>
      <c r="I83" s="39">
        <v>0</v>
      </c>
      <c r="J83" s="39">
        <v>25355228829</v>
      </c>
      <c r="K83" s="39">
        <v>463394123</v>
      </c>
      <c r="L83" s="39">
        <v>16591253229</v>
      </c>
      <c r="M83" s="39">
        <v>1471959130</v>
      </c>
      <c r="N83" s="39">
        <v>7159501521</v>
      </c>
      <c r="O83" s="39">
        <v>28.24</v>
      </c>
    </row>
    <row r="84" spans="1:15" x14ac:dyDescent="0.25">
      <c r="A84" t="s">
        <v>1453</v>
      </c>
      <c r="B84" t="s">
        <v>1486</v>
      </c>
      <c r="C84" s="24" t="s">
        <v>1485</v>
      </c>
      <c r="D84" s="24" t="s">
        <v>1484</v>
      </c>
      <c r="E84" s="39">
        <v>23153906000</v>
      </c>
      <c r="G84" s="39">
        <v>2201322829</v>
      </c>
      <c r="H84" s="39">
        <v>25355228829</v>
      </c>
      <c r="I84" s="39">
        <v>0</v>
      </c>
      <c r="J84" s="39">
        <v>25355228829</v>
      </c>
      <c r="K84" s="39">
        <v>463394123</v>
      </c>
      <c r="L84" s="39">
        <v>16591253229</v>
      </c>
      <c r="M84" s="39">
        <v>1471959130</v>
      </c>
      <c r="N84" s="39">
        <v>7159501521</v>
      </c>
      <c r="O84" s="39">
        <v>28.24</v>
      </c>
    </row>
    <row r="85" spans="1:15" x14ac:dyDescent="0.25">
      <c r="A85" t="s">
        <v>1453</v>
      </c>
      <c r="B85" t="s">
        <v>1483</v>
      </c>
      <c r="C85" s="24" t="s">
        <v>1482</v>
      </c>
      <c r="D85" s="24" t="s">
        <v>1481</v>
      </c>
      <c r="E85" s="39">
        <v>1936322000</v>
      </c>
      <c r="G85" s="39">
        <v>-26000000</v>
      </c>
      <c r="H85" s="39">
        <v>1910322000</v>
      </c>
      <c r="I85" s="39">
        <v>0</v>
      </c>
      <c r="J85" s="39">
        <v>1910322000</v>
      </c>
      <c r="K85" s="39">
        <v>17653396</v>
      </c>
      <c r="L85" s="39">
        <v>484979931</v>
      </c>
      <c r="M85" s="39">
        <v>56653396</v>
      </c>
      <c r="N85" s="39">
        <v>349546597</v>
      </c>
      <c r="O85" s="39">
        <v>18.3</v>
      </c>
    </row>
    <row r="86" spans="1:15" x14ac:dyDescent="0.25">
      <c r="A86" t="s">
        <v>1453</v>
      </c>
      <c r="B86" t="s">
        <v>1480</v>
      </c>
      <c r="C86" s="24" t="s">
        <v>1479</v>
      </c>
      <c r="D86" s="24" t="s">
        <v>1478</v>
      </c>
      <c r="E86" s="39">
        <v>1936322000</v>
      </c>
      <c r="G86" s="39">
        <v>-26000000</v>
      </c>
      <c r="H86" s="39">
        <v>1910322000</v>
      </c>
      <c r="I86" s="39">
        <v>0</v>
      </c>
      <c r="J86" s="39">
        <v>1910322000</v>
      </c>
      <c r="K86" s="39">
        <v>17653396</v>
      </c>
      <c r="L86" s="39">
        <v>484979931</v>
      </c>
      <c r="M86" s="39">
        <v>56653396</v>
      </c>
      <c r="N86" s="39">
        <v>349546597</v>
      </c>
      <c r="O86" s="39">
        <v>18.3</v>
      </c>
    </row>
    <row r="87" spans="1:15" x14ac:dyDescent="0.25">
      <c r="A87" t="s">
        <v>1453</v>
      </c>
      <c r="B87" t="s">
        <v>1477</v>
      </c>
      <c r="C87" s="24" t="s">
        <v>1476</v>
      </c>
      <c r="D87" s="24" t="s">
        <v>1475</v>
      </c>
      <c r="E87" s="39">
        <v>1936322000</v>
      </c>
      <c r="G87" s="39">
        <v>-26000000</v>
      </c>
      <c r="H87" s="39">
        <v>1910322000</v>
      </c>
      <c r="I87" s="39">
        <v>0</v>
      </c>
      <c r="J87" s="39">
        <v>1910322000</v>
      </c>
      <c r="K87" s="39">
        <v>17653396</v>
      </c>
      <c r="L87" s="39">
        <v>484979931</v>
      </c>
      <c r="M87" s="39">
        <v>56653396</v>
      </c>
      <c r="N87" s="39">
        <v>349546597</v>
      </c>
      <c r="O87" s="39">
        <v>18.3</v>
      </c>
    </row>
    <row r="88" spans="1:15" x14ac:dyDescent="0.25">
      <c r="A88" t="s">
        <v>1453</v>
      </c>
      <c r="B88" t="s">
        <v>1474</v>
      </c>
      <c r="C88" s="24" t="s">
        <v>1473</v>
      </c>
      <c r="D88" s="24" t="s">
        <v>1472</v>
      </c>
      <c r="E88" s="39">
        <v>1972795000</v>
      </c>
      <c r="G88" s="39">
        <v>0</v>
      </c>
      <c r="H88" s="39">
        <v>1972795000</v>
      </c>
      <c r="I88" s="39">
        <v>0</v>
      </c>
      <c r="J88" s="39">
        <v>1972795000</v>
      </c>
      <c r="K88" s="39">
        <v>78719221</v>
      </c>
      <c r="L88" s="39">
        <v>1295574356</v>
      </c>
      <c r="M88" s="39">
        <v>93925221</v>
      </c>
      <c r="N88" s="39">
        <v>742220601</v>
      </c>
      <c r="O88" s="39">
        <v>37.619999999999997</v>
      </c>
    </row>
    <row r="89" spans="1:15" x14ac:dyDescent="0.25">
      <c r="A89" t="s">
        <v>1453</v>
      </c>
      <c r="B89" t="s">
        <v>1471</v>
      </c>
      <c r="C89" s="24" t="s">
        <v>1470</v>
      </c>
      <c r="D89" s="24" t="s">
        <v>1469</v>
      </c>
      <c r="E89" s="39">
        <v>116643000</v>
      </c>
      <c r="G89" s="39">
        <v>0</v>
      </c>
      <c r="H89" s="39">
        <v>116643000</v>
      </c>
      <c r="I89" s="39">
        <v>0</v>
      </c>
      <c r="J89" s="39">
        <v>116643000</v>
      </c>
      <c r="K89" s="39">
        <v>6078797</v>
      </c>
      <c r="L89" s="39">
        <v>51224758</v>
      </c>
      <c r="M89" s="39">
        <v>6078797</v>
      </c>
      <c r="N89" s="39">
        <v>51224758</v>
      </c>
      <c r="O89" s="39">
        <v>43.92</v>
      </c>
    </row>
    <row r="90" spans="1:15" x14ac:dyDescent="0.25">
      <c r="A90" t="s">
        <v>1453</v>
      </c>
      <c r="B90" t="s">
        <v>1468</v>
      </c>
      <c r="C90" s="24" t="s">
        <v>1467</v>
      </c>
      <c r="D90" s="24" t="s">
        <v>1466</v>
      </c>
      <c r="E90" s="39">
        <v>116643000</v>
      </c>
      <c r="G90" s="39">
        <v>0</v>
      </c>
      <c r="H90" s="39">
        <v>116643000</v>
      </c>
      <c r="I90" s="39">
        <v>0</v>
      </c>
      <c r="J90" s="39">
        <v>116643000</v>
      </c>
      <c r="K90" s="39">
        <v>6078797</v>
      </c>
      <c r="L90" s="39">
        <v>51224758</v>
      </c>
      <c r="M90" s="39">
        <v>6078797</v>
      </c>
      <c r="N90" s="39">
        <v>51224758</v>
      </c>
      <c r="O90" s="39">
        <v>43.92</v>
      </c>
    </row>
    <row r="91" spans="1:15" x14ac:dyDescent="0.25">
      <c r="A91" t="s">
        <v>1453</v>
      </c>
      <c r="B91" t="s">
        <v>1465</v>
      </c>
      <c r="C91" s="24" t="s">
        <v>1464</v>
      </c>
      <c r="D91" s="24" t="s">
        <v>1463</v>
      </c>
      <c r="E91" s="39">
        <v>116643000</v>
      </c>
      <c r="G91" s="39">
        <v>0</v>
      </c>
      <c r="H91" s="39">
        <v>116643000</v>
      </c>
      <c r="I91" s="39">
        <v>0</v>
      </c>
      <c r="J91" s="39">
        <v>116643000</v>
      </c>
      <c r="K91" s="39">
        <v>6078797</v>
      </c>
      <c r="L91" s="39">
        <v>51224758</v>
      </c>
      <c r="M91" s="39">
        <v>6078797</v>
      </c>
      <c r="N91" s="39">
        <v>51224758</v>
      </c>
      <c r="O91" s="39">
        <v>43.92</v>
      </c>
    </row>
    <row r="92" spans="1:15" x14ac:dyDescent="0.25">
      <c r="A92" t="s">
        <v>1453</v>
      </c>
      <c r="B92" t="s">
        <v>1462</v>
      </c>
      <c r="C92" s="24" t="s">
        <v>1461</v>
      </c>
      <c r="D92" s="24" t="s">
        <v>1460</v>
      </c>
      <c r="E92" s="39">
        <v>1856152000</v>
      </c>
      <c r="G92" s="39">
        <v>0</v>
      </c>
      <c r="H92" s="39">
        <v>1856152000</v>
      </c>
      <c r="I92" s="39">
        <v>0</v>
      </c>
      <c r="J92" s="39">
        <v>1856152000</v>
      </c>
      <c r="K92" s="39">
        <v>72640424</v>
      </c>
      <c r="L92" s="39">
        <v>1244349598</v>
      </c>
      <c r="M92" s="39">
        <v>87846424</v>
      </c>
      <c r="N92" s="39">
        <v>690995843</v>
      </c>
      <c r="O92" s="39">
        <v>37.229999999999997</v>
      </c>
    </row>
    <row r="93" spans="1:15" x14ac:dyDescent="0.25">
      <c r="A93" t="s">
        <v>1453</v>
      </c>
      <c r="B93" t="s">
        <v>1459</v>
      </c>
      <c r="C93" s="24" t="s">
        <v>1458</v>
      </c>
      <c r="D93" s="24" t="s">
        <v>1457</v>
      </c>
      <c r="E93" s="39">
        <v>1856152000</v>
      </c>
      <c r="G93" s="39">
        <v>0</v>
      </c>
      <c r="H93" s="39">
        <v>1856152000</v>
      </c>
      <c r="I93" s="39">
        <v>0</v>
      </c>
      <c r="J93" s="39">
        <v>1856152000</v>
      </c>
      <c r="K93" s="39">
        <v>72640424</v>
      </c>
      <c r="L93" s="39">
        <v>1244349598</v>
      </c>
      <c r="M93" s="39">
        <v>87846424</v>
      </c>
      <c r="N93" s="39">
        <v>690995843</v>
      </c>
      <c r="O93" s="39">
        <v>37.229999999999997</v>
      </c>
    </row>
    <row r="94" spans="1:15" x14ac:dyDescent="0.25">
      <c r="A94" t="s">
        <v>1453</v>
      </c>
      <c r="B94" t="s">
        <v>1456</v>
      </c>
      <c r="C94" s="24" t="s">
        <v>1455</v>
      </c>
      <c r="D94" s="24" t="s">
        <v>1454</v>
      </c>
      <c r="E94" s="39">
        <v>1856152000</v>
      </c>
      <c r="G94" s="39">
        <v>0</v>
      </c>
      <c r="H94" s="39">
        <v>1856152000</v>
      </c>
      <c r="I94" s="39">
        <v>0</v>
      </c>
      <c r="J94" s="39">
        <v>1856152000</v>
      </c>
      <c r="K94" s="39">
        <v>72640424</v>
      </c>
      <c r="L94" s="39">
        <v>1244349598</v>
      </c>
      <c r="M94" s="39">
        <v>87846424</v>
      </c>
      <c r="N94" s="39">
        <v>690995843</v>
      </c>
      <c r="O94" s="39">
        <v>37.229999999999997</v>
      </c>
    </row>
    <row r="95" spans="1:15" x14ac:dyDescent="0.25">
      <c r="A95" t="s">
        <v>1453</v>
      </c>
      <c r="B95" t="s">
        <v>1309</v>
      </c>
      <c r="C95" s="24" t="s">
        <v>1452</v>
      </c>
      <c r="D95" s="24" t="s">
        <v>1451</v>
      </c>
      <c r="E95" s="39">
        <v>807300000</v>
      </c>
      <c r="G95" s="39">
        <v>225406795</v>
      </c>
      <c r="H95" s="39">
        <v>1032706795</v>
      </c>
      <c r="I95" s="39">
        <v>0</v>
      </c>
      <c r="J95" s="39">
        <v>1032706795</v>
      </c>
      <c r="K95" s="39">
        <v>0</v>
      </c>
      <c r="L95" s="39">
        <v>239996876</v>
      </c>
      <c r="M95" s="39">
        <v>6404689</v>
      </c>
      <c r="N95" s="39">
        <v>157524211</v>
      </c>
      <c r="O95" s="39">
        <v>15.25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20.42578125" style="39" bestFit="1" customWidth="1"/>
    <col min="6" max="6" width="11.42578125" style="39"/>
    <col min="7" max="7" width="17.85546875" style="39" bestFit="1" customWidth="1"/>
    <col min="8" max="8" width="20.42578125" style="39" bestFit="1" customWidth="1"/>
    <col min="9" max="9" width="18" style="39" customWidth="1"/>
    <col min="10" max="10" width="20.42578125" style="39" bestFit="1" customWidth="1"/>
    <col min="11" max="11" width="17.85546875" style="39" bestFit="1" customWidth="1"/>
    <col min="12" max="12" width="20.42578125" style="39" bestFit="1" customWidth="1"/>
    <col min="13" max="14" width="18.85546875" style="39" bestFit="1" customWidth="1"/>
    <col min="15" max="15" width="7" style="39" bestFit="1" customWidth="1"/>
  </cols>
  <sheetData>
    <row r="1" spans="1:15" x14ac:dyDescent="0.25">
      <c r="A1" t="s">
        <v>1728</v>
      </c>
      <c r="B1" s="45"/>
      <c r="C1" s="24" t="s">
        <v>1730</v>
      </c>
    </row>
    <row r="2" spans="1:15" x14ac:dyDescent="0.25">
      <c r="A2" t="s">
        <v>1729</v>
      </c>
      <c r="B2" s="45"/>
      <c r="C2" s="24" t="s">
        <v>1728</v>
      </c>
    </row>
    <row r="3" spans="1:15" x14ac:dyDescent="0.25">
      <c r="A3">
        <v>105</v>
      </c>
      <c r="B3" s="45"/>
      <c r="C3" s="24" t="s">
        <v>1727</v>
      </c>
    </row>
    <row r="4" spans="1:15" x14ac:dyDescent="0.25">
      <c r="B4" s="45"/>
      <c r="C4" s="49" t="s">
        <v>315</v>
      </c>
    </row>
    <row r="5" spans="1:15" x14ac:dyDescent="0.25">
      <c r="B5" s="45"/>
      <c r="C5" s="48">
        <v>105</v>
      </c>
      <c r="D5" s="4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x14ac:dyDescent="0.25">
      <c r="B6" s="45"/>
      <c r="C6" t="str">
        <f>MID(17:17,1,1)</f>
        <v>3</v>
      </c>
    </row>
    <row r="7" spans="1:15" x14ac:dyDescent="0.25">
      <c r="B7" s="45"/>
      <c r="C7" s="24"/>
      <c r="D7" t="str">
        <f>MID(C1,FIND("Mes =",C1,1)+5,3)</f>
        <v xml:space="preserve"> 9 </v>
      </c>
      <c r="E7" s="39" t="str">
        <f>MID(C1,FIND("Entidad =",C1,1)+10,3)</f>
        <v>201</v>
      </c>
      <c r="F7" s="39" t="str">
        <f>MID(C1,FIND("Ejecutora =",C1,1)+12,2)</f>
        <v>01</v>
      </c>
      <c r="H7" s="39" t="s">
        <v>1573</v>
      </c>
      <c r="I7" s="39" t="s">
        <v>1726</v>
      </c>
    </row>
    <row r="8" spans="1:15" x14ac:dyDescent="0.25">
      <c r="B8" s="45"/>
      <c r="C8" s="24"/>
      <c r="D8" t="s">
        <v>1725</v>
      </c>
    </row>
    <row r="9" spans="1:15" x14ac:dyDescent="0.25">
      <c r="B9" s="45"/>
      <c r="C9" s="24"/>
    </row>
    <row r="10" spans="1:15" x14ac:dyDescent="0.25">
      <c r="B10" s="45"/>
      <c r="C10" s="24"/>
    </row>
    <row r="11" spans="1:15" x14ac:dyDescent="0.25">
      <c r="B11" s="45"/>
      <c r="C11" s="24"/>
    </row>
    <row r="12" spans="1:15" ht="56.25" x14ac:dyDescent="0.25">
      <c r="A12" t="s">
        <v>304</v>
      </c>
      <c r="B12" s="44" t="s">
        <v>303</v>
      </c>
      <c r="C12" s="43" t="s">
        <v>302</v>
      </c>
      <c r="D12" s="42" t="s">
        <v>301</v>
      </c>
      <c r="E12" s="41" t="s">
        <v>300</v>
      </c>
      <c r="F12" s="40" t="s">
        <v>299</v>
      </c>
      <c r="G12" s="41" t="s">
        <v>298</v>
      </c>
      <c r="H12" s="40" t="s">
        <v>297</v>
      </c>
      <c r="I12" s="40" t="s">
        <v>296</v>
      </c>
      <c r="J12" s="40" t="s">
        <v>295</v>
      </c>
      <c r="K12" s="40" t="s">
        <v>294</v>
      </c>
      <c r="L12" s="41" t="s">
        <v>293</v>
      </c>
      <c r="M12" s="40" t="s">
        <v>292</v>
      </c>
      <c r="N12" s="41" t="s">
        <v>291</v>
      </c>
      <c r="O12" s="40" t="s">
        <v>290</v>
      </c>
    </row>
    <row r="13" spans="1:15" x14ac:dyDescent="0.25">
      <c r="C13" s="24"/>
    </row>
    <row r="14" spans="1:15" x14ac:dyDescent="0.25">
      <c r="A14" t="s">
        <v>1578</v>
      </c>
      <c r="B14" t="s">
        <v>275</v>
      </c>
      <c r="C14" s="24" t="s">
        <v>274</v>
      </c>
      <c r="D14" s="24" t="s">
        <v>499</v>
      </c>
      <c r="E14" s="39">
        <v>2169813616000</v>
      </c>
      <c r="G14" s="39">
        <v>0</v>
      </c>
      <c r="H14" s="39">
        <v>2169813616000</v>
      </c>
      <c r="I14" s="39">
        <v>0</v>
      </c>
      <c r="J14" s="39">
        <v>2169813616000</v>
      </c>
      <c r="K14" s="39">
        <v>84099337435</v>
      </c>
      <c r="L14" s="39">
        <v>1350628354214</v>
      </c>
      <c r="M14" s="39">
        <v>202196622592</v>
      </c>
      <c r="N14" s="39">
        <v>968891191616</v>
      </c>
      <c r="O14" s="39">
        <v>44.65</v>
      </c>
    </row>
    <row r="15" spans="1:15" x14ac:dyDescent="0.25">
      <c r="A15" t="s">
        <v>1578</v>
      </c>
      <c r="B15" t="s">
        <v>272</v>
      </c>
      <c r="C15" s="24" t="s">
        <v>498</v>
      </c>
      <c r="D15" s="24" t="s">
        <v>497</v>
      </c>
      <c r="E15" s="39">
        <v>20402400000</v>
      </c>
      <c r="G15" s="39">
        <v>0</v>
      </c>
      <c r="H15" s="39">
        <v>20402400000</v>
      </c>
      <c r="I15" s="39">
        <v>0</v>
      </c>
      <c r="J15" s="39">
        <v>20402400000</v>
      </c>
      <c r="K15" s="39">
        <v>3734090777</v>
      </c>
      <c r="L15" s="39">
        <v>13500540029</v>
      </c>
      <c r="M15" s="39">
        <v>3699287234</v>
      </c>
      <c r="N15" s="39">
        <v>7611733434</v>
      </c>
      <c r="O15" s="39">
        <v>37.31</v>
      </c>
    </row>
    <row r="16" spans="1:15" x14ac:dyDescent="0.25">
      <c r="A16" t="s">
        <v>1578</v>
      </c>
      <c r="B16" t="s">
        <v>269</v>
      </c>
      <c r="C16" s="24" t="s">
        <v>496</v>
      </c>
      <c r="D16" s="24" t="s">
        <v>495</v>
      </c>
      <c r="E16" s="39">
        <v>19000000</v>
      </c>
      <c r="G16" s="39">
        <v>-8718200</v>
      </c>
      <c r="H16" s="39">
        <v>10281800</v>
      </c>
      <c r="I16" s="39">
        <v>0</v>
      </c>
      <c r="J16" s="39">
        <v>10281800</v>
      </c>
      <c r="K16" s="39">
        <v>0</v>
      </c>
      <c r="L16" s="39">
        <v>3919872</v>
      </c>
      <c r="M16" s="39">
        <v>0</v>
      </c>
      <c r="N16" s="39">
        <v>1281800</v>
      </c>
      <c r="O16" s="39">
        <v>12.47</v>
      </c>
    </row>
    <row r="17" spans="1:15" x14ac:dyDescent="0.25">
      <c r="A17" t="s">
        <v>1578</v>
      </c>
      <c r="B17" t="s">
        <v>221</v>
      </c>
      <c r="C17" s="24" t="s">
        <v>471</v>
      </c>
      <c r="D17" s="24" t="s">
        <v>470</v>
      </c>
      <c r="E17" s="39">
        <v>19000000</v>
      </c>
      <c r="G17" s="39">
        <v>-8718200</v>
      </c>
      <c r="H17" s="39">
        <v>10281800</v>
      </c>
      <c r="I17" s="39">
        <v>0</v>
      </c>
      <c r="J17" s="39">
        <v>10281800</v>
      </c>
      <c r="K17" s="39">
        <v>0</v>
      </c>
      <c r="L17" s="39">
        <v>3919872</v>
      </c>
      <c r="M17" s="39">
        <v>0</v>
      </c>
      <c r="N17" s="39">
        <v>1281800</v>
      </c>
      <c r="O17" s="39">
        <v>12.47</v>
      </c>
    </row>
    <row r="18" spans="1:15" x14ac:dyDescent="0.25">
      <c r="A18" t="s">
        <v>1578</v>
      </c>
      <c r="B18" t="s">
        <v>218</v>
      </c>
      <c r="C18" s="24" t="s">
        <v>469</v>
      </c>
      <c r="D18" s="24" t="s">
        <v>216</v>
      </c>
      <c r="E18" s="39">
        <v>19000000</v>
      </c>
      <c r="G18" s="39">
        <v>-8718200</v>
      </c>
      <c r="H18" s="39">
        <v>10281800</v>
      </c>
      <c r="I18" s="39">
        <v>0</v>
      </c>
      <c r="J18" s="39">
        <v>10281800</v>
      </c>
      <c r="K18" s="39">
        <v>0</v>
      </c>
      <c r="L18" s="39">
        <v>3919872</v>
      </c>
      <c r="M18" s="39">
        <v>0</v>
      </c>
      <c r="N18" s="39">
        <v>1281800</v>
      </c>
      <c r="O18" s="39">
        <v>12.47</v>
      </c>
    </row>
    <row r="19" spans="1:15" x14ac:dyDescent="0.25">
      <c r="A19" t="s">
        <v>1578</v>
      </c>
      <c r="B19" t="s">
        <v>1549</v>
      </c>
      <c r="C19" s="24" t="s">
        <v>1548</v>
      </c>
      <c r="D19" s="24" t="s">
        <v>1547</v>
      </c>
      <c r="E19" s="39">
        <v>19000000</v>
      </c>
      <c r="G19" s="39">
        <v>-8718200</v>
      </c>
      <c r="H19" s="39">
        <v>10281800</v>
      </c>
      <c r="I19" s="39">
        <v>0</v>
      </c>
      <c r="J19" s="39">
        <v>10281800</v>
      </c>
      <c r="K19" s="39">
        <v>0</v>
      </c>
      <c r="L19" s="39">
        <v>3919872</v>
      </c>
      <c r="M19" s="39">
        <v>0</v>
      </c>
      <c r="N19" s="39">
        <v>1281800</v>
      </c>
      <c r="O19" s="39">
        <v>12.47</v>
      </c>
    </row>
    <row r="20" spans="1:15" x14ac:dyDescent="0.25">
      <c r="A20" t="s">
        <v>1578</v>
      </c>
      <c r="B20" t="s">
        <v>176</v>
      </c>
      <c r="C20" s="24" t="s">
        <v>441</v>
      </c>
      <c r="D20" s="24" t="s">
        <v>440</v>
      </c>
      <c r="E20" s="39">
        <v>18183400000</v>
      </c>
      <c r="G20" s="39">
        <v>549718200</v>
      </c>
      <c r="H20" s="39">
        <v>18733118200</v>
      </c>
      <c r="I20" s="39">
        <v>0</v>
      </c>
      <c r="J20" s="39">
        <v>18733118200</v>
      </c>
      <c r="K20" s="39">
        <v>3734090777</v>
      </c>
      <c r="L20" s="39">
        <v>11937837055</v>
      </c>
      <c r="M20" s="39">
        <v>3616645934</v>
      </c>
      <c r="N20" s="39">
        <v>6513375534</v>
      </c>
      <c r="O20" s="39">
        <v>34.770000000000003</v>
      </c>
    </row>
    <row r="21" spans="1:15" x14ac:dyDescent="0.25">
      <c r="A21" t="s">
        <v>1578</v>
      </c>
      <c r="B21" t="s">
        <v>173</v>
      </c>
      <c r="C21" s="24" t="s">
        <v>439</v>
      </c>
      <c r="D21" s="24" t="s">
        <v>1535</v>
      </c>
      <c r="E21" s="39">
        <v>1897625000</v>
      </c>
      <c r="G21" s="39">
        <v>-467729985</v>
      </c>
      <c r="H21" s="39">
        <v>1429895015</v>
      </c>
      <c r="I21" s="39">
        <v>0</v>
      </c>
      <c r="J21" s="39">
        <v>1429895015</v>
      </c>
      <c r="K21" s="39">
        <v>1448399</v>
      </c>
      <c r="L21" s="39">
        <v>383577165</v>
      </c>
      <c r="M21" s="39">
        <v>23620071</v>
      </c>
      <c r="N21" s="39">
        <v>121078779</v>
      </c>
      <c r="O21" s="39">
        <v>8.4700000000000006</v>
      </c>
    </row>
    <row r="22" spans="1:15" x14ac:dyDescent="0.25">
      <c r="A22" t="s">
        <v>1578</v>
      </c>
      <c r="B22" t="s">
        <v>170</v>
      </c>
      <c r="C22" s="24" t="s">
        <v>1724</v>
      </c>
      <c r="D22" s="24" t="s">
        <v>1723</v>
      </c>
      <c r="E22" s="39">
        <v>55000000</v>
      </c>
      <c r="G22" s="39">
        <v>-3477100</v>
      </c>
      <c r="H22" s="39">
        <v>51522900</v>
      </c>
      <c r="I22" s="39">
        <v>0</v>
      </c>
      <c r="J22" s="39">
        <v>51522900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x14ac:dyDescent="0.25">
      <c r="A23" t="s">
        <v>1578</v>
      </c>
      <c r="B23" t="s">
        <v>167</v>
      </c>
      <c r="C23" s="24" t="s">
        <v>437</v>
      </c>
      <c r="D23" s="24" t="s">
        <v>434</v>
      </c>
      <c r="E23" s="39">
        <v>994125000</v>
      </c>
      <c r="G23" s="39">
        <v>-145430280</v>
      </c>
      <c r="H23" s="39">
        <v>848694720</v>
      </c>
      <c r="I23" s="39">
        <v>0</v>
      </c>
      <c r="J23" s="39">
        <v>848694720</v>
      </c>
      <c r="K23" s="39">
        <v>483699</v>
      </c>
      <c r="L23" s="39">
        <v>243347219</v>
      </c>
      <c r="M23" s="39">
        <v>7698331</v>
      </c>
      <c r="N23" s="39">
        <v>17699193</v>
      </c>
      <c r="O23" s="39">
        <v>2.09</v>
      </c>
    </row>
    <row r="24" spans="1:15" x14ac:dyDescent="0.25">
      <c r="A24" t="s">
        <v>1578</v>
      </c>
      <c r="B24" t="s">
        <v>164</v>
      </c>
      <c r="C24" s="24" t="s">
        <v>435</v>
      </c>
      <c r="D24" s="24" t="s">
        <v>1534</v>
      </c>
      <c r="E24" s="39">
        <v>124500000</v>
      </c>
      <c r="G24" s="39">
        <v>-85000000</v>
      </c>
      <c r="H24" s="39">
        <v>39500000</v>
      </c>
      <c r="I24" s="39">
        <v>0</v>
      </c>
      <c r="J24" s="39">
        <v>39500000</v>
      </c>
      <c r="K24" s="39">
        <v>0</v>
      </c>
      <c r="L24" s="39">
        <v>10904000</v>
      </c>
      <c r="M24" s="39">
        <v>0</v>
      </c>
      <c r="N24" s="39">
        <v>904000</v>
      </c>
      <c r="O24" s="39">
        <v>2.29</v>
      </c>
    </row>
    <row r="25" spans="1:15" x14ac:dyDescent="0.25">
      <c r="A25" t="s">
        <v>1578</v>
      </c>
      <c r="B25" t="s">
        <v>161</v>
      </c>
      <c r="C25" s="24" t="s">
        <v>433</v>
      </c>
      <c r="D25" s="24" t="s">
        <v>436</v>
      </c>
      <c r="E25" s="39">
        <v>700000000</v>
      </c>
      <c r="G25" s="39">
        <v>-230125400</v>
      </c>
      <c r="H25" s="39">
        <v>469874600</v>
      </c>
      <c r="I25" s="39">
        <v>0</v>
      </c>
      <c r="J25" s="39">
        <v>469874600</v>
      </c>
      <c r="K25" s="39">
        <v>964700</v>
      </c>
      <c r="L25" s="39">
        <v>109830791</v>
      </c>
      <c r="M25" s="39">
        <v>15921740</v>
      </c>
      <c r="N25" s="39">
        <v>85672791</v>
      </c>
      <c r="O25" s="39">
        <v>18.23</v>
      </c>
    </row>
    <row r="26" spans="1:15" x14ac:dyDescent="0.25">
      <c r="A26" t="s">
        <v>1578</v>
      </c>
      <c r="B26" t="s">
        <v>431</v>
      </c>
      <c r="C26" s="24" t="s">
        <v>430</v>
      </c>
      <c r="D26" s="24" t="s">
        <v>429</v>
      </c>
      <c r="E26" s="39">
        <v>24000000</v>
      </c>
      <c r="G26" s="39">
        <v>-3697205</v>
      </c>
      <c r="H26" s="39">
        <v>20302795</v>
      </c>
      <c r="I26" s="39">
        <v>0</v>
      </c>
      <c r="J26" s="39">
        <v>20302795</v>
      </c>
      <c r="K26" s="39">
        <v>0</v>
      </c>
      <c r="L26" s="39">
        <v>19495155</v>
      </c>
      <c r="M26" s="39">
        <v>0</v>
      </c>
      <c r="N26" s="39">
        <v>16802795</v>
      </c>
      <c r="O26" s="39">
        <v>82.76</v>
      </c>
    </row>
    <row r="27" spans="1:15" x14ac:dyDescent="0.25">
      <c r="A27" t="s">
        <v>1578</v>
      </c>
      <c r="B27" t="s">
        <v>158</v>
      </c>
      <c r="C27" s="24" t="s">
        <v>428</v>
      </c>
      <c r="D27" s="24" t="s">
        <v>1533</v>
      </c>
      <c r="E27" s="39">
        <v>10932376000</v>
      </c>
      <c r="G27" s="39">
        <v>1017448185</v>
      </c>
      <c r="H27" s="39">
        <v>11949824185</v>
      </c>
      <c r="I27" s="39">
        <v>0</v>
      </c>
      <c r="J27" s="39">
        <v>11949824185</v>
      </c>
      <c r="K27" s="39">
        <v>658276655</v>
      </c>
      <c r="L27" s="39">
        <v>8452303563</v>
      </c>
      <c r="M27" s="39">
        <v>518660140</v>
      </c>
      <c r="N27" s="39">
        <v>3290340428</v>
      </c>
      <c r="O27" s="39">
        <v>27.53</v>
      </c>
    </row>
    <row r="28" spans="1:15" x14ac:dyDescent="0.25">
      <c r="A28" t="s">
        <v>1578</v>
      </c>
      <c r="B28" t="s">
        <v>155</v>
      </c>
      <c r="C28" s="24" t="s">
        <v>426</v>
      </c>
      <c r="D28" s="24" t="s">
        <v>141</v>
      </c>
      <c r="E28" s="39">
        <v>386000000</v>
      </c>
      <c r="G28" s="39">
        <v>0</v>
      </c>
      <c r="H28" s="39">
        <v>386000000</v>
      </c>
      <c r="I28" s="39">
        <v>0</v>
      </c>
      <c r="J28" s="39">
        <v>386000000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x14ac:dyDescent="0.25">
      <c r="A29" t="s">
        <v>1578</v>
      </c>
      <c r="B29" t="s">
        <v>152</v>
      </c>
      <c r="C29" s="24" t="s">
        <v>424</v>
      </c>
      <c r="D29" s="24" t="s">
        <v>1722</v>
      </c>
      <c r="E29" s="39">
        <v>0</v>
      </c>
      <c r="G29" s="39">
        <v>3477100</v>
      </c>
      <c r="H29" s="39">
        <v>3477100</v>
      </c>
      <c r="I29" s="39">
        <v>0</v>
      </c>
      <c r="J29" s="39">
        <v>3477100</v>
      </c>
      <c r="K29" s="39">
        <v>0</v>
      </c>
      <c r="L29" s="39">
        <v>3466577</v>
      </c>
      <c r="M29" s="39">
        <v>0</v>
      </c>
      <c r="N29" s="39">
        <v>0</v>
      </c>
      <c r="O29" s="39">
        <v>0</v>
      </c>
    </row>
    <row r="30" spans="1:15" x14ac:dyDescent="0.25">
      <c r="A30" t="s">
        <v>1578</v>
      </c>
      <c r="B30" t="s">
        <v>149</v>
      </c>
      <c r="C30" s="24" t="s">
        <v>422</v>
      </c>
      <c r="D30" s="24" t="s">
        <v>1532</v>
      </c>
      <c r="E30" s="39">
        <v>1400000000</v>
      </c>
      <c r="G30" s="39">
        <v>-335940000</v>
      </c>
      <c r="H30" s="39">
        <v>1064060000</v>
      </c>
      <c r="I30" s="39">
        <v>0</v>
      </c>
      <c r="J30" s="39">
        <v>1064060000</v>
      </c>
      <c r="K30" s="39">
        <v>7739006</v>
      </c>
      <c r="L30" s="39">
        <v>1013361838</v>
      </c>
      <c r="M30" s="39">
        <v>70830981</v>
      </c>
      <c r="N30" s="39">
        <v>253393506</v>
      </c>
      <c r="O30" s="39">
        <v>23.81</v>
      </c>
    </row>
    <row r="31" spans="1:15" x14ac:dyDescent="0.25">
      <c r="A31" t="s">
        <v>1578</v>
      </c>
      <c r="B31" t="s">
        <v>146</v>
      </c>
      <c r="C31" s="24" t="s">
        <v>420</v>
      </c>
      <c r="D31" s="24" t="s">
        <v>1531</v>
      </c>
      <c r="E31" s="39">
        <v>110000000</v>
      </c>
      <c r="G31" s="39">
        <v>0</v>
      </c>
      <c r="H31" s="39">
        <v>110000000</v>
      </c>
      <c r="I31" s="39">
        <v>0</v>
      </c>
      <c r="J31" s="39">
        <v>110000000</v>
      </c>
      <c r="K31" s="39">
        <v>211720</v>
      </c>
      <c r="L31" s="39">
        <v>4512914</v>
      </c>
      <c r="M31" s="39">
        <v>1707714</v>
      </c>
      <c r="N31" s="39">
        <v>4512914</v>
      </c>
      <c r="O31" s="39">
        <v>4.0999999999999996</v>
      </c>
    </row>
    <row r="32" spans="1:15" x14ac:dyDescent="0.25">
      <c r="A32" t="s">
        <v>1578</v>
      </c>
      <c r="B32" t="s">
        <v>143</v>
      </c>
      <c r="C32" s="24" t="s">
        <v>418</v>
      </c>
      <c r="D32" s="24" t="s">
        <v>419</v>
      </c>
      <c r="E32" s="39">
        <v>5351376000</v>
      </c>
      <c r="G32" s="39">
        <v>918911085</v>
      </c>
      <c r="H32" s="39">
        <v>6270287085</v>
      </c>
      <c r="I32" s="39">
        <v>0</v>
      </c>
      <c r="J32" s="39">
        <v>6270287085</v>
      </c>
      <c r="K32" s="39">
        <v>489727268</v>
      </c>
      <c r="L32" s="39">
        <v>5221252985</v>
      </c>
      <c r="M32" s="39">
        <v>278491639</v>
      </c>
      <c r="N32" s="39">
        <v>1059525614</v>
      </c>
      <c r="O32" s="39">
        <v>16.899999999999999</v>
      </c>
    </row>
    <row r="33" spans="1:15" x14ac:dyDescent="0.25">
      <c r="A33" t="s">
        <v>1578</v>
      </c>
      <c r="B33" t="s">
        <v>1530</v>
      </c>
      <c r="C33" s="24" t="s">
        <v>1529</v>
      </c>
      <c r="D33" s="24" t="s">
        <v>1528</v>
      </c>
      <c r="E33" s="39">
        <v>5351376000</v>
      </c>
      <c r="G33" s="39">
        <v>918911085</v>
      </c>
      <c r="H33" s="39">
        <v>6270287085</v>
      </c>
      <c r="I33" s="39">
        <v>0</v>
      </c>
      <c r="J33" s="39">
        <v>6270287085</v>
      </c>
      <c r="K33" s="39">
        <v>489727268</v>
      </c>
      <c r="L33" s="39">
        <v>5221252985</v>
      </c>
      <c r="M33" s="39">
        <v>278491639</v>
      </c>
      <c r="N33" s="39">
        <v>1059525614</v>
      </c>
      <c r="O33" s="39">
        <v>16.899999999999999</v>
      </c>
    </row>
    <row r="34" spans="1:15" x14ac:dyDescent="0.25">
      <c r="A34" t="s">
        <v>1578</v>
      </c>
      <c r="B34" t="s">
        <v>140</v>
      </c>
      <c r="C34" s="24" t="s">
        <v>417</v>
      </c>
      <c r="D34" s="24" t="s">
        <v>138</v>
      </c>
      <c r="E34" s="39">
        <v>1160000000</v>
      </c>
      <c r="G34" s="39">
        <v>541000000</v>
      </c>
      <c r="H34" s="39">
        <v>1701000000</v>
      </c>
      <c r="I34" s="39">
        <v>0</v>
      </c>
      <c r="J34" s="39">
        <v>1701000000</v>
      </c>
      <c r="K34" s="39">
        <v>8623155</v>
      </c>
      <c r="L34" s="39">
        <v>840885470</v>
      </c>
      <c r="M34" s="39">
        <v>0</v>
      </c>
      <c r="N34" s="39">
        <v>832262315</v>
      </c>
      <c r="O34" s="39">
        <v>48.93</v>
      </c>
    </row>
    <row r="35" spans="1:15" x14ac:dyDescent="0.25">
      <c r="A35" t="s">
        <v>1578</v>
      </c>
      <c r="B35" t="s">
        <v>1527</v>
      </c>
      <c r="C35" s="24" t="s">
        <v>1526</v>
      </c>
      <c r="D35" s="24" t="s">
        <v>1525</v>
      </c>
      <c r="E35" s="39">
        <v>1160000000</v>
      </c>
      <c r="G35" s="39">
        <v>541000000</v>
      </c>
      <c r="H35" s="39">
        <v>1701000000</v>
      </c>
      <c r="I35" s="39">
        <v>0</v>
      </c>
      <c r="J35" s="39">
        <v>1701000000</v>
      </c>
      <c r="K35" s="39">
        <v>8623155</v>
      </c>
      <c r="L35" s="39">
        <v>840885470</v>
      </c>
      <c r="M35" s="39">
        <v>0</v>
      </c>
      <c r="N35" s="39">
        <v>832262315</v>
      </c>
      <c r="O35" s="39">
        <v>48.93</v>
      </c>
    </row>
    <row r="36" spans="1:15" x14ac:dyDescent="0.25">
      <c r="A36" t="s">
        <v>1578</v>
      </c>
      <c r="B36" t="s">
        <v>137</v>
      </c>
      <c r="C36" s="24" t="s">
        <v>416</v>
      </c>
      <c r="D36" s="24" t="s">
        <v>1524</v>
      </c>
      <c r="E36" s="39">
        <v>1564000000</v>
      </c>
      <c r="G36" s="39">
        <v>0</v>
      </c>
      <c r="H36" s="39">
        <v>1564000000</v>
      </c>
      <c r="I36" s="39">
        <v>0</v>
      </c>
      <c r="J36" s="39">
        <v>1564000000</v>
      </c>
      <c r="K36" s="39">
        <v>134043806</v>
      </c>
      <c r="L36" s="39">
        <v>1091640589</v>
      </c>
      <c r="M36" s="39">
        <v>134043806</v>
      </c>
      <c r="N36" s="39">
        <v>1091640589</v>
      </c>
      <c r="O36" s="39">
        <v>69.8</v>
      </c>
    </row>
    <row r="37" spans="1:15" x14ac:dyDescent="0.25">
      <c r="A37" t="s">
        <v>1578</v>
      </c>
      <c r="B37" t="s">
        <v>415</v>
      </c>
      <c r="C37" s="24" t="s">
        <v>414</v>
      </c>
      <c r="D37" s="24" t="s">
        <v>1523</v>
      </c>
      <c r="E37" s="39">
        <v>860000000</v>
      </c>
      <c r="G37" s="39">
        <v>0</v>
      </c>
      <c r="H37" s="39">
        <v>860000000</v>
      </c>
      <c r="I37" s="39">
        <v>0</v>
      </c>
      <c r="J37" s="39">
        <v>860000000</v>
      </c>
      <c r="K37" s="39">
        <v>76197770</v>
      </c>
      <c r="L37" s="39">
        <v>687787626</v>
      </c>
      <c r="M37" s="39">
        <v>76197770</v>
      </c>
      <c r="N37" s="39">
        <v>687787626</v>
      </c>
      <c r="O37" s="39">
        <v>79.98</v>
      </c>
    </row>
    <row r="38" spans="1:15" x14ac:dyDescent="0.25">
      <c r="A38" t="s">
        <v>1578</v>
      </c>
      <c r="B38" t="s">
        <v>412</v>
      </c>
      <c r="C38" s="24" t="s">
        <v>411</v>
      </c>
      <c r="D38" s="24" t="s">
        <v>410</v>
      </c>
      <c r="E38" s="39">
        <v>120000000</v>
      </c>
      <c r="G38" s="39">
        <v>0</v>
      </c>
      <c r="H38" s="39">
        <v>120000000</v>
      </c>
      <c r="I38" s="39">
        <v>0</v>
      </c>
      <c r="J38" s="39">
        <v>120000000</v>
      </c>
      <c r="K38" s="39">
        <v>14791500</v>
      </c>
      <c r="L38" s="39">
        <v>74010960</v>
      </c>
      <c r="M38" s="39">
        <v>14791500</v>
      </c>
      <c r="N38" s="39">
        <v>74010960</v>
      </c>
      <c r="O38" s="39">
        <v>61.68</v>
      </c>
    </row>
    <row r="39" spans="1:15" x14ac:dyDescent="0.25">
      <c r="A39" t="s">
        <v>1578</v>
      </c>
      <c r="B39" t="s">
        <v>409</v>
      </c>
      <c r="C39" s="24" t="s">
        <v>408</v>
      </c>
      <c r="D39" s="24" t="s">
        <v>407</v>
      </c>
      <c r="E39" s="39">
        <v>126000000</v>
      </c>
      <c r="G39" s="39">
        <v>0</v>
      </c>
      <c r="H39" s="39">
        <v>126000000</v>
      </c>
      <c r="I39" s="39">
        <v>0</v>
      </c>
      <c r="J39" s="39">
        <v>126000000</v>
      </c>
      <c r="K39" s="39">
        <v>11457190</v>
      </c>
      <c r="L39" s="39">
        <v>60216690</v>
      </c>
      <c r="M39" s="39">
        <v>11457190</v>
      </c>
      <c r="N39" s="39">
        <v>60216690</v>
      </c>
      <c r="O39" s="39">
        <v>47.79</v>
      </c>
    </row>
    <row r="40" spans="1:15" x14ac:dyDescent="0.25">
      <c r="A40" t="s">
        <v>1578</v>
      </c>
      <c r="B40" t="s">
        <v>406</v>
      </c>
      <c r="C40" s="24" t="s">
        <v>405</v>
      </c>
      <c r="D40" s="24" t="s">
        <v>1522</v>
      </c>
      <c r="E40" s="39">
        <v>450000000</v>
      </c>
      <c r="G40" s="39">
        <v>0</v>
      </c>
      <c r="H40" s="39">
        <v>450000000</v>
      </c>
      <c r="I40" s="39">
        <v>0</v>
      </c>
      <c r="J40" s="39">
        <v>450000000</v>
      </c>
      <c r="K40" s="39">
        <v>29272906</v>
      </c>
      <c r="L40" s="39">
        <v>263191673</v>
      </c>
      <c r="M40" s="39">
        <v>29272906</v>
      </c>
      <c r="N40" s="39">
        <v>263191673</v>
      </c>
      <c r="O40" s="39">
        <v>58.49</v>
      </c>
    </row>
    <row r="41" spans="1:15" x14ac:dyDescent="0.25">
      <c r="A41" t="s">
        <v>1578</v>
      </c>
      <c r="B41" t="s">
        <v>1721</v>
      </c>
      <c r="C41" s="24" t="s">
        <v>1720</v>
      </c>
      <c r="D41" s="24" t="s">
        <v>1719</v>
      </c>
      <c r="E41" s="39">
        <v>8000000</v>
      </c>
      <c r="G41" s="39">
        <v>0</v>
      </c>
      <c r="H41" s="39">
        <v>8000000</v>
      </c>
      <c r="I41" s="39">
        <v>0</v>
      </c>
      <c r="J41" s="39">
        <v>8000000</v>
      </c>
      <c r="K41" s="39">
        <v>2324440</v>
      </c>
      <c r="L41" s="39">
        <v>6433640</v>
      </c>
      <c r="M41" s="39">
        <v>2324440</v>
      </c>
      <c r="N41" s="39">
        <v>6433640</v>
      </c>
      <c r="O41" s="39">
        <v>80.42</v>
      </c>
    </row>
    <row r="42" spans="1:15" x14ac:dyDescent="0.25">
      <c r="A42" t="s">
        <v>1578</v>
      </c>
      <c r="B42" t="s">
        <v>134</v>
      </c>
      <c r="C42" s="24" t="s">
        <v>403</v>
      </c>
      <c r="D42" s="24" t="s">
        <v>1521</v>
      </c>
      <c r="E42" s="39">
        <v>351000000</v>
      </c>
      <c r="G42" s="39">
        <v>0</v>
      </c>
      <c r="H42" s="39">
        <v>351000000</v>
      </c>
      <c r="I42" s="39">
        <v>0</v>
      </c>
      <c r="J42" s="39">
        <v>351000000</v>
      </c>
      <c r="K42" s="39">
        <v>0</v>
      </c>
      <c r="L42" s="39">
        <v>8250000</v>
      </c>
      <c r="M42" s="39">
        <v>0</v>
      </c>
      <c r="N42" s="39">
        <v>8250000</v>
      </c>
      <c r="O42" s="39">
        <v>2.35</v>
      </c>
    </row>
    <row r="43" spans="1:15" x14ac:dyDescent="0.25">
      <c r="A43" t="s">
        <v>1578</v>
      </c>
      <c r="B43" t="s">
        <v>1520</v>
      </c>
      <c r="C43" s="24" t="s">
        <v>1519</v>
      </c>
      <c r="D43" s="24" t="s">
        <v>1518</v>
      </c>
      <c r="E43" s="39">
        <v>351000000</v>
      </c>
      <c r="G43" s="39">
        <v>0</v>
      </c>
      <c r="H43" s="39">
        <v>351000000</v>
      </c>
      <c r="I43" s="39">
        <v>0</v>
      </c>
      <c r="J43" s="39">
        <v>351000000</v>
      </c>
      <c r="K43" s="39">
        <v>0</v>
      </c>
      <c r="L43" s="39">
        <v>8250000</v>
      </c>
      <c r="M43" s="39">
        <v>0</v>
      </c>
      <c r="N43" s="39">
        <v>8250000</v>
      </c>
      <c r="O43" s="39">
        <v>2.35</v>
      </c>
    </row>
    <row r="44" spans="1:15" x14ac:dyDescent="0.25">
      <c r="A44" t="s">
        <v>1578</v>
      </c>
      <c r="B44" t="s">
        <v>131</v>
      </c>
      <c r="C44" s="24" t="s">
        <v>402</v>
      </c>
      <c r="D44" s="24" t="s">
        <v>401</v>
      </c>
      <c r="E44" s="39">
        <v>300000000</v>
      </c>
      <c r="G44" s="39">
        <v>0</v>
      </c>
      <c r="H44" s="39">
        <v>300000000</v>
      </c>
      <c r="I44" s="39">
        <v>0</v>
      </c>
      <c r="J44" s="39">
        <v>300000000</v>
      </c>
      <c r="K44" s="39">
        <v>17931700</v>
      </c>
      <c r="L44" s="39">
        <v>209933190</v>
      </c>
      <c r="M44" s="39">
        <v>5500000</v>
      </c>
      <c r="N44" s="39">
        <v>12669490</v>
      </c>
      <c r="O44" s="39">
        <v>4.22</v>
      </c>
    </row>
    <row r="45" spans="1:15" x14ac:dyDescent="0.25">
      <c r="A45" t="s">
        <v>1578</v>
      </c>
      <c r="B45" t="s">
        <v>400</v>
      </c>
      <c r="C45" s="24" t="s">
        <v>399</v>
      </c>
      <c r="D45" s="24" t="s">
        <v>1718</v>
      </c>
      <c r="E45" s="39">
        <v>110000000</v>
      </c>
      <c r="G45" s="39">
        <v>-110000000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</row>
    <row r="46" spans="1:15" x14ac:dyDescent="0.25">
      <c r="A46" t="s">
        <v>1578</v>
      </c>
      <c r="B46" t="s">
        <v>128</v>
      </c>
      <c r="C46" s="24" t="s">
        <v>397</v>
      </c>
      <c r="D46" s="24" t="s">
        <v>123</v>
      </c>
      <c r="E46" s="39">
        <v>200000000</v>
      </c>
      <c r="G46" s="39">
        <v>0</v>
      </c>
      <c r="H46" s="39">
        <v>200000000</v>
      </c>
      <c r="I46" s="39">
        <v>0</v>
      </c>
      <c r="J46" s="39">
        <v>200000000</v>
      </c>
      <c r="K46" s="39">
        <v>0</v>
      </c>
      <c r="L46" s="39">
        <v>59000000</v>
      </c>
      <c r="M46" s="39">
        <v>28086000</v>
      </c>
      <c r="N46" s="39">
        <v>28086000</v>
      </c>
      <c r="O46" s="39">
        <v>14.04</v>
      </c>
    </row>
    <row r="47" spans="1:15" x14ac:dyDescent="0.25">
      <c r="A47" t="s">
        <v>1578</v>
      </c>
      <c r="B47" t="s">
        <v>119</v>
      </c>
      <c r="C47" s="24" t="s">
        <v>394</v>
      </c>
      <c r="D47" s="24" t="s">
        <v>117</v>
      </c>
      <c r="E47" s="39">
        <v>5353399000</v>
      </c>
      <c r="G47" s="39">
        <v>0</v>
      </c>
      <c r="H47" s="39">
        <v>5353399000</v>
      </c>
      <c r="I47" s="39">
        <v>0</v>
      </c>
      <c r="J47" s="39">
        <v>5353399000</v>
      </c>
      <c r="K47" s="39">
        <v>3074365723</v>
      </c>
      <c r="L47" s="39">
        <v>3101956327</v>
      </c>
      <c r="M47" s="39">
        <v>3074365723</v>
      </c>
      <c r="N47" s="39">
        <v>3101956327</v>
      </c>
      <c r="O47" s="39">
        <v>57.94</v>
      </c>
    </row>
    <row r="48" spans="1:15" x14ac:dyDescent="0.25">
      <c r="A48" t="s">
        <v>1578</v>
      </c>
      <c r="B48" t="s">
        <v>116</v>
      </c>
      <c r="C48" s="24" t="s">
        <v>393</v>
      </c>
      <c r="D48" s="24" t="s">
        <v>111</v>
      </c>
      <c r="E48" s="39">
        <v>5294499000</v>
      </c>
      <c r="G48" s="39">
        <v>0</v>
      </c>
      <c r="H48" s="39">
        <v>5294499000</v>
      </c>
      <c r="I48" s="39">
        <v>0</v>
      </c>
      <c r="J48" s="39">
        <v>5294499000</v>
      </c>
      <c r="K48" s="39">
        <v>3056815793</v>
      </c>
      <c r="L48" s="39">
        <v>3062437367</v>
      </c>
      <c r="M48" s="39">
        <v>3056815793</v>
      </c>
      <c r="N48" s="39">
        <v>3062437367</v>
      </c>
      <c r="O48" s="39">
        <v>57.84</v>
      </c>
    </row>
    <row r="49" spans="1:15" x14ac:dyDescent="0.25">
      <c r="A49" t="s">
        <v>1578</v>
      </c>
      <c r="B49" t="s">
        <v>1517</v>
      </c>
      <c r="C49" s="24" t="s">
        <v>1516</v>
      </c>
      <c r="D49" s="24" t="s">
        <v>1515</v>
      </c>
      <c r="E49" s="39">
        <v>5294499000</v>
      </c>
      <c r="G49" s="39">
        <v>0</v>
      </c>
      <c r="H49" s="39">
        <v>5294499000</v>
      </c>
      <c r="I49" s="39">
        <v>0</v>
      </c>
      <c r="J49" s="39">
        <v>5294499000</v>
      </c>
      <c r="K49" s="39">
        <v>3056815793</v>
      </c>
      <c r="L49" s="39">
        <v>3062437367</v>
      </c>
      <c r="M49" s="39">
        <v>3056815793</v>
      </c>
      <c r="N49" s="39">
        <v>3062437367</v>
      </c>
      <c r="O49" s="39">
        <v>57.84</v>
      </c>
    </row>
    <row r="50" spans="1:15" x14ac:dyDescent="0.25">
      <c r="A50" t="s">
        <v>1578</v>
      </c>
      <c r="B50" t="s">
        <v>113</v>
      </c>
      <c r="C50" s="24" t="s">
        <v>1514</v>
      </c>
      <c r="D50" s="24" t="s">
        <v>1513</v>
      </c>
      <c r="E50" s="39">
        <v>58900000</v>
      </c>
      <c r="G50" s="39">
        <v>0</v>
      </c>
      <c r="H50" s="39">
        <v>58900000</v>
      </c>
      <c r="I50" s="39">
        <v>0</v>
      </c>
      <c r="J50" s="39">
        <v>58900000</v>
      </c>
      <c r="K50" s="39">
        <v>17549930</v>
      </c>
      <c r="L50" s="39">
        <v>39518960</v>
      </c>
      <c r="M50" s="39">
        <v>17549930</v>
      </c>
      <c r="N50" s="39">
        <v>39518960</v>
      </c>
      <c r="O50" s="39">
        <v>67.099999999999994</v>
      </c>
    </row>
    <row r="51" spans="1:15" x14ac:dyDescent="0.25">
      <c r="A51" t="s">
        <v>1578</v>
      </c>
      <c r="B51" t="s">
        <v>110</v>
      </c>
      <c r="C51" s="24" t="s">
        <v>1717</v>
      </c>
      <c r="D51" s="24" t="s">
        <v>1716</v>
      </c>
      <c r="E51" s="39">
        <v>2200000000</v>
      </c>
      <c r="G51" s="39">
        <v>-541000000</v>
      </c>
      <c r="H51" s="39">
        <v>1659000000</v>
      </c>
      <c r="I51" s="39">
        <v>0</v>
      </c>
      <c r="J51" s="39">
        <v>1659000000</v>
      </c>
      <c r="K51" s="39">
        <v>0</v>
      </c>
      <c r="L51" s="39">
        <v>1558783102</v>
      </c>
      <c r="M51" s="39">
        <v>82641300</v>
      </c>
      <c r="N51" s="39">
        <v>1097076100</v>
      </c>
      <c r="O51" s="39">
        <v>66.13</v>
      </c>
    </row>
    <row r="52" spans="1:15" x14ac:dyDescent="0.25">
      <c r="A52" t="s">
        <v>1578</v>
      </c>
      <c r="B52" t="s">
        <v>1715</v>
      </c>
      <c r="C52" s="24" t="s">
        <v>1714</v>
      </c>
      <c r="D52" s="24" t="s">
        <v>1585</v>
      </c>
      <c r="E52" s="39">
        <v>2200000000</v>
      </c>
      <c r="G52" s="39">
        <v>-541000000</v>
      </c>
      <c r="H52" s="39">
        <v>1659000000</v>
      </c>
      <c r="I52" s="39">
        <v>0</v>
      </c>
      <c r="J52" s="39">
        <v>1659000000</v>
      </c>
      <c r="K52" s="39">
        <v>0</v>
      </c>
      <c r="L52" s="39">
        <v>1558783102</v>
      </c>
      <c r="M52" s="39">
        <v>82641300</v>
      </c>
      <c r="N52" s="39">
        <v>1097076100</v>
      </c>
      <c r="O52" s="39">
        <v>66.13</v>
      </c>
    </row>
    <row r="53" spans="1:15" x14ac:dyDescent="0.25">
      <c r="A53" t="s">
        <v>1578</v>
      </c>
      <c r="B53" t="s">
        <v>1713</v>
      </c>
      <c r="C53" s="24" t="s">
        <v>1712</v>
      </c>
      <c r="D53" s="24" t="s">
        <v>1711</v>
      </c>
      <c r="E53" s="39">
        <v>2200000000</v>
      </c>
      <c r="G53" s="39">
        <v>-541000000</v>
      </c>
      <c r="H53" s="39">
        <v>1659000000</v>
      </c>
      <c r="I53" s="39">
        <v>0</v>
      </c>
      <c r="J53" s="39">
        <v>1659000000</v>
      </c>
      <c r="K53" s="39">
        <v>0</v>
      </c>
      <c r="L53" s="39">
        <v>1558783102</v>
      </c>
      <c r="M53" s="39">
        <v>82641300</v>
      </c>
      <c r="N53" s="39">
        <v>1097076100</v>
      </c>
      <c r="O53" s="39">
        <v>66.13</v>
      </c>
    </row>
    <row r="54" spans="1:15" x14ac:dyDescent="0.25">
      <c r="A54" t="s">
        <v>1578</v>
      </c>
      <c r="B54" t="s">
        <v>1330</v>
      </c>
      <c r="C54" s="24" t="s">
        <v>1510</v>
      </c>
      <c r="D54" s="24" t="s">
        <v>1509</v>
      </c>
      <c r="E54" s="39">
        <v>2149411216000</v>
      </c>
      <c r="G54" s="39">
        <v>0</v>
      </c>
      <c r="H54" s="39">
        <v>2149411216000</v>
      </c>
      <c r="I54" s="39">
        <v>0</v>
      </c>
      <c r="J54" s="39">
        <v>2149411216000</v>
      </c>
      <c r="K54" s="39">
        <v>80365246658</v>
      </c>
      <c r="L54" s="39">
        <v>1337127814185</v>
      </c>
      <c r="M54" s="39">
        <v>198497335358</v>
      </c>
      <c r="N54" s="39">
        <v>961279458182</v>
      </c>
      <c r="O54" s="39">
        <v>44.72</v>
      </c>
    </row>
    <row r="55" spans="1:15" x14ac:dyDescent="0.25">
      <c r="A55" t="s">
        <v>1578</v>
      </c>
      <c r="B55" t="s">
        <v>1327</v>
      </c>
      <c r="C55" s="24" t="s">
        <v>1508</v>
      </c>
      <c r="D55" s="24" t="s">
        <v>358</v>
      </c>
      <c r="E55" s="39">
        <v>2146402481000</v>
      </c>
      <c r="G55" s="39">
        <v>-309191904</v>
      </c>
      <c r="H55" s="39">
        <v>2146093289096</v>
      </c>
      <c r="I55" s="39">
        <v>0</v>
      </c>
      <c r="J55" s="39">
        <v>2146093289096</v>
      </c>
      <c r="K55" s="39">
        <v>80168894302</v>
      </c>
      <c r="L55" s="39">
        <v>1335320484707</v>
      </c>
      <c r="M55" s="39">
        <v>197816429352</v>
      </c>
      <c r="N55" s="39">
        <v>959472128704</v>
      </c>
      <c r="O55" s="39">
        <v>44.71</v>
      </c>
    </row>
    <row r="56" spans="1:15" x14ac:dyDescent="0.25">
      <c r="A56" t="s">
        <v>1578</v>
      </c>
      <c r="B56" t="s">
        <v>1507</v>
      </c>
      <c r="C56" s="24" t="s">
        <v>1506</v>
      </c>
      <c r="D56" s="24" t="s">
        <v>1505</v>
      </c>
      <c r="E56" s="39">
        <v>2146402481000</v>
      </c>
      <c r="G56" s="39">
        <v>-309191904</v>
      </c>
      <c r="H56" s="39">
        <v>2146093289096</v>
      </c>
      <c r="I56" s="39">
        <v>0</v>
      </c>
      <c r="J56" s="39">
        <v>2146093289096</v>
      </c>
      <c r="K56" s="39">
        <v>80168894302</v>
      </c>
      <c r="L56" s="39">
        <v>1335320484707</v>
      </c>
      <c r="M56" s="39">
        <v>197816429352</v>
      </c>
      <c r="N56" s="39">
        <v>959472128704</v>
      </c>
      <c r="O56" s="39">
        <v>44.71</v>
      </c>
    </row>
    <row r="57" spans="1:15" x14ac:dyDescent="0.25">
      <c r="A57" t="s">
        <v>1578</v>
      </c>
      <c r="B57" t="s">
        <v>1504</v>
      </c>
      <c r="C57" s="24" t="s">
        <v>1503</v>
      </c>
      <c r="D57" s="24" t="s">
        <v>1502</v>
      </c>
      <c r="E57" s="39">
        <v>2106728281000</v>
      </c>
      <c r="G57" s="39">
        <v>-18703928646</v>
      </c>
      <c r="H57" s="39">
        <v>2088024352354</v>
      </c>
      <c r="I57" s="39">
        <v>0</v>
      </c>
      <c r="J57" s="39">
        <v>2088024352354</v>
      </c>
      <c r="K57" s="39">
        <v>79892366822</v>
      </c>
      <c r="L57" s="39">
        <v>1292497459194</v>
      </c>
      <c r="M57" s="39">
        <v>192187635655</v>
      </c>
      <c r="N57" s="39">
        <v>935467312640</v>
      </c>
      <c r="O57" s="39">
        <v>44.8</v>
      </c>
    </row>
    <row r="58" spans="1:15" x14ac:dyDescent="0.25">
      <c r="A58" t="s">
        <v>1578</v>
      </c>
      <c r="B58" t="s">
        <v>1710</v>
      </c>
      <c r="C58" s="24" t="s">
        <v>1709</v>
      </c>
      <c r="D58" s="24" t="s">
        <v>1708</v>
      </c>
      <c r="E58" s="39">
        <v>2104116281000</v>
      </c>
      <c r="G58" s="39">
        <v>-18703928646</v>
      </c>
      <c r="H58" s="39">
        <v>2085412352354</v>
      </c>
      <c r="I58" s="39">
        <v>0</v>
      </c>
      <c r="J58" s="39">
        <v>2085412352354</v>
      </c>
      <c r="K58" s="39">
        <v>79867187822</v>
      </c>
      <c r="L58" s="39">
        <v>1291444241994</v>
      </c>
      <c r="M58" s="39">
        <v>191993013435</v>
      </c>
      <c r="N58" s="39">
        <v>934869336366</v>
      </c>
      <c r="O58" s="39">
        <v>44.83</v>
      </c>
    </row>
    <row r="59" spans="1:15" x14ac:dyDescent="0.25">
      <c r="A59" t="s">
        <v>1578</v>
      </c>
      <c r="B59" t="s">
        <v>1707</v>
      </c>
      <c r="C59" s="24" t="s">
        <v>1706</v>
      </c>
      <c r="D59" s="24" t="s">
        <v>1705</v>
      </c>
      <c r="E59" s="39">
        <v>313678487000</v>
      </c>
      <c r="G59" s="39">
        <v>-8923379473</v>
      </c>
      <c r="H59" s="39">
        <v>304755107527</v>
      </c>
      <c r="I59" s="39">
        <v>0</v>
      </c>
      <c r="J59" s="39">
        <v>304755107527</v>
      </c>
      <c r="K59" s="39">
        <v>2173616000</v>
      </c>
      <c r="L59" s="39">
        <v>286752791558</v>
      </c>
      <c r="M59" s="39">
        <v>27605037136</v>
      </c>
      <c r="N59" s="39">
        <v>136053858639</v>
      </c>
      <c r="O59" s="39">
        <v>44.64</v>
      </c>
    </row>
    <row r="60" spans="1:15" x14ac:dyDescent="0.25">
      <c r="A60" t="s">
        <v>1578</v>
      </c>
      <c r="B60" t="s">
        <v>1704</v>
      </c>
      <c r="C60" s="24" t="s">
        <v>1703</v>
      </c>
      <c r="D60" s="24" t="s">
        <v>1702</v>
      </c>
      <c r="E60" s="39">
        <v>313678487000</v>
      </c>
      <c r="G60" s="39">
        <v>-8923379473</v>
      </c>
      <c r="H60" s="39">
        <v>304755107527</v>
      </c>
      <c r="I60" s="39">
        <v>0</v>
      </c>
      <c r="J60" s="39">
        <v>304755107527</v>
      </c>
      <c r="K60" s="39">
        <v>2173616000</v>
      </c>
      <c r="L60" s="39">
        <v>286752791558</v>
      </c>
      <c r="M60" s="39">
        <v>27605037136</v>
      </c>
      <c r="N60" s="39">
        <v>136053858639</v>
      </c>
      <c r="O60" s="39">
        <v>44.64</v>
      </c>
    </row>
    <row r="61" spans="1:15" x14ac:dyDescent="0.25">
      <c r="A61" t="s">
        <v>1578</v>
      </c>
      <c r="B61" t="s">
        <v>1701</v>
      </c>
      <c r="C61" s="24" t="s">
        <v>1700</v>
      </c>
      <c r="D61" s="24" t="s">
        <v>1699</v>
      </c>
      <c r="E61" s="39">
        <v>1000407000</v>
      </c>
      <c r="G61" s="39">
        <v>-35016000</v>
      </c>
      <c r="H61" s="39">
        <v>965391000</v>
      </c>
      <c r="I61" s="39">
        <v>0</v>
      </c>
      <c r="J61" s="39">
        <v>965391000</v>
      </c>
      <c r="K61" s="39">
        <v>0</v>
      </c>
      <c r="L61" s="39">
        <v>710008000</v>
      </c>
      <c r="M61" s="39">
        <v>90246000</v>
      </c>
      <c r="N61" s="39">
        <v>324128714</v>
      </c>
      <c r="O61" s="39">
        <v>33.57</v>
      </c>
    </row>
    <row r="62" spans="1:15" x14ac:dyDescent="0.25">
      <c r="A62" t="s">
        <v>1578</v>
      </c>
      <c r="B62" t="s">
        <v>1698</v>
      </c>
      <c r="C62" s="24" t="s">
        <v>1697</v>
      </c>
      <c r="D62" s="24" t="s">
        <v>1696</v>
      </c>
      <c r="E62" s="39">
        <v>1000407000</v>
      </c>
      <c r="G62" s="39">
        <v>-35016000</v>
      </c>
      <c r="H62" s="39">
        <v>965391000</v>
      </c>
      <c r="I62" s="39">
        <v>0</v>
      </c>
      <c r="J62" s="39">
        <v>965391000</v>
      </c>
      <c r="K62" s="39">
        <v>0</v>
      </c>
      <c r="L62" s="39">
        <v>710008000</v>
      </c>
      <c r="M62" s="39">
        <v>90246000</v>
      </c>
      <c r="N62" s="39">
        <v>324128714</v>
      </c>
      <c r="O62" s="39">
        <v>33.57</v>
      </c>
    </row>
    <row r="63" spans="1:15" x14ac:dyDescent="0.25">
      <c r="A63" t="s">
        <v>1578</v>
      </c>
      <c r="B63" t="s">
        <v>1695</v>
      </c>
      <c r="C63" s="24" t="s">
        <v>1694</v>
      </c>
      <c r="D63" s="24" t="s">
        <v>1693</v>
      </c>
      <c r="E63" s="39">
        <v>944159519000</v>
      </c>
      <c r="G63" s="39">
        <v>56353806526</v>
      </c>
      <c r="H63" s="39">
        <v>1000513325526</v>
      </c>
      <c r="I63" s="39">
        <v>0</v>
      </c>
      <c r="J63" s="39">
        <v>1000513325526</v>
      </c>
      <c r="K63" s="39">
        <v>66655387272</v>
      </c>
      <c r="L63" s="39">
        <v>713845760446</v>
      </c>
      <c r="M63" s="39">
        <v>130158378950</v>
      </c>
      <c r="N63" s="39">
        <v>700492292003</v>
      </c>
      <c r="O63" s="39">
        <v>70.010000000000005</v>
      </c>
    </row>
    <row r="64" spans="1:15" x14ac:dyDescent="0.25">
      <c r="A64" t="s">
        <v>1578</v>
      </c>
      <c r="B64" t="s">
        <v>1692</v>
      </c>
      <c r="C64" s="24" t="s">
        <v>1691</v>
      </c>
      <c r="D64" s="24" t="s">
        <v>1690</v>
      </c>
      <c r="E64" s="39">
        <v>944159519000</v>
      </c>
      <c r="G64" s="39">
        <v>56353806526</v>
      </c>
      <c r="H64" s="39">
        <v>1000513325526</v>
      </c>
      <c r="I64" s="39">
        <v>0</v>
      </c>
      <c r="J64" s="39">
        <v>1000513325526</v>
      </c>
      <c r="K64" s="39">
        <v>66655387272</v>
      </c>
      <c r="L64" s="39">
        <v>713845760446</v>
      </c>
      <c r="M64" s="39">
        <v>130158378950</v>
      </c>
      <c r="N64" s="39">
        <v>700492292003</v>
      </c>
      <c r="O64" s="39">
        <v>70.010000000000005</v>
      </c>
    </row>
    <row r="65" spans="1:15" x14ac:dyDescent="0.25">
      <c r="A65" t="s">
        <v>1578</v>
      </c>
      <c r="B65" t="s">
        <v>1689</v>
      </c>
      <c r="C65" s="24" t="s">
        <v>1688</v>
      </c>
      <c r="D65" s="24" t="s">
        <v>1687</v>
      </c>
      <c r="E65" s="39">
        <v>229233457000</v>
      </c>
      <c r="G65" s="39">
        <v>-32257508043</v>
      </c>
      <c r="H65" s="39">
        <v>196975948957</v>
      </c>
      <c r="I65" s="39">
        <v>0</v>
      </c>
      <c r="J65" s="39">
        <v>196975948957</v>
      </c>
      <c r="K65" s="39">
        <v>4195902467</v>
      </c>
      <c r="L65" s="39">
        <v>142273850756</v>
      </c>
      <c r="M65" s="39">
        <v>21814774469</v>
      </c>
      <c r="N65" s="39">
        <v>70685508789</v>
      </c>
      <c r="O65" s="39">
        <v>35.89</v>
      </c>
    </row>
    <row r="66" spans="1:15" x14ac:dyDescent="0.25">
      <c r="A66" t="s">
        <v>1578</v>
      </c>
      <c r="B66" t="s">
        <v>1686</v>
      </c>
      <c r="C66" s="24" t="s">
        <v>1685</v>
      </c>
      <c r="D66" s="24" t="s">
        <v>1684</v>
      </c>
      <c r="E66" s="39">
        <v>229233457000</v>
      </c>
      <c r="G66" s="39">
        <v>-32257508043</v>
      </c>
      <c r="H66" s="39">
        <v>196975948957</v>
      </c>
      <c r="I66" s="39">
        <v>0</v>
      </c>
      <c r="J66" s="39">
        <v>196975948957</v>
      </c>
      <c r="K66" s="39">
        <v>4195902467</v>
      </c>
      <c r="L66" s="39">
        <v>142273850756</v>
      </c>
      <c r="M66" s="39">
        <v>21814774469</v>
      </c>
      <c r="N66" s="39">
        <v>70685508789</v>
      </c>
      <c r="O66" s="39">
        <v>35.89</v>
      </c>
    </row>
    <row r="67" spans="1:15" x14ac:dyDescent="0.25">
      <c r="A67" t="s">
        <v>1578</v>
      </c>
      <c r="B67" t="s">
        <v>1683</v>
      </c>
      <c r="C67" s="24" t="s">
        <v>1682</v>
      </c>
      <c r="D67" s="24" t="s">
        <v>1681</v>
      </c>
      <c r="E67" s="39">
        <v>195214202000</v>
      </c>
      <c r="G67" s="39">
        <v>-20678397992</v>
      </c>
      <c r="H67" s="39">
        <v>174535804008</v>
      </c>
      <c r="I67" s="39">
        <v>0</v>
      </c>
      <c r="J67" s="39">
        <v>174535804008</v>
      </c>
      <c r="K67" s="39">
        <v>67761000</v>
      </c>
      <c r="L67" s="39">
        <v>50327006027</v>
      </c>
      <c r="M67" s="39">
        <v>1722265118</v>
      </c>
      <c r="N67" s="39">
        <v>3140002958</v>
      </c>
      <c r="O67" s="39">
        <v>1.8</v>
      </c>
    </row>
    <row r="68" spans="1:15" x14ac:dyDescent="0.25">
      <c r="A68" t="s">
        <v>1578</v>
      </c>
      <c r="B68" t="s">
        <v>1680</v>
      </c>
      <c r="C68" s="24" t="s">
        <v>1679</v>
      </c>
      <c r="D68" s="24" t="s">
        <v>1678</v>
      </c>
      <c r="E68" s="39">
        <v>195214202000</v>
      </c>
      <c r="G68" s="39">
        <v>-20678397992</v>
      </c>
      <c r="H68" s="39">
        <v>174535804008</v>
      </c>
      <c r="I68" s="39">
        <v>0</v>
      </c>
      <c r="J68" s="39">
        <v>174535804008</v>
      </c>
      <c r="K68" s="39">
        <v>67761000</v>
      </c>
      <c r="L68" s="39">
        <v>50327006027</v>
      </c>
      <c r="M68" s="39">
        <v>1722265118</v>
      </c>
      <c r="N68" s="39">
        <v>3140002958</v>
      </c>
      <c r="O68" s="39">
        <v>1.8</v>
      </c>
    </row>
    <row r="69" spans="1:15" x14ac:dyDescent="0.25">
      <c r="A69" t="s">
        <v>1578</v>
      </c>
      <c r="B69" t="s">
        <v>1677</v>
      </c>
      <c r="C69" s="24" t="s">
        <v>1676</v>
      </c>
      <c r="D69" s="24" t="s">
        <v>1675</v>
      </c>
      <c r="E69" s="39">
        <v>8267638000</v>
      </c>
      <c r="G69" s="39">
        <v>2500000000</v>
      </c>
      <c r="H69" s="39">
        <v>10767638000</v>
      </c>
      <c r="I69" s="39">
        <v>0</v>
      </c>
      <c r="J69" s="39">
        <v>10767638000</v>
      </c>
      <c r="K69" s="39">
        <v>339050500</v>
      </c>
      <c r="L69" s="39">
        <v>9591260791</v>
      </c>
      <c r="M69" s="39">
        <v>1025009632</v>
      </c>
      <c r="N69" s="39">
        <v>2602401691</v>
      </c>
      <c r="O69" s="39">
        <v>24.17</v>
      </c>
    </row>
    <row r="70" spans="1:15" x14ac:dyDescent="0.25">
      <c r="A70" t="s">
        <v>1578</v>
      </c>
      <c r="B70" t="s">
        <v>1674</v>
      </c>
      <c r="C70" s="24" t="s">
        <v>1673</v>
      </c>
      <c r="D70" s="24" t="s">
        <v>1672</v>
      </c>
      <c r="E70" s="39">
        <v>8267638000</v>
      </c>
      <c r="G70" s="39">
        <v>2500000000</v>
      </c>
      <c r="H70" s="39">
        <v>10767638000</v>
      </c>
      <c r="I70" s="39">
        <v>0</v>
      </c>
      <c r="J70" s="39">
        <v>10767638000</v>
      </c>
      <c r="K70" s="39">
        <v>339050500</v>
      </c>
      <c r="L70" s="39">
        <v>9591260791</v>
      </c>
      <c r="M70" s="39">
        <v>1025009632</v>
      </c>
      <c r="N70" s="39">
        <v>2602401691</v>
      </c>
      <c r="O70" s="39">
        <v>24.17</v>
      </c>
    </row>
    <row r="71" spans="1:15" x14ac:dyDescent="0.25">
      <c r="A71" t="s">
        <v>1578</v>
      </c>
      <c r="B71" t="s">
        <v>1671</v>
      </c>
      <c r="C71" s="24" t="s">
        <v>1670</v>
      </c>
      <c r="D71" s="24" t="s">
        <v>1669</v>
      </c>
      <c r="E71" s="39">
        <v>391256000</v>
      </c>
      <c r="G71" s="39">
        <v>0</v>
      </c>
      <c r="H71" s="39">
        <v>391256000</v>
      </c>
      <c r="I71" s="39">
        <v>0</v>
      </c>
      <c r="J71" s="39">
        <v>391256000</v>
      </c>
      <c r="K71" s="39">
        <v>46172000</v>
      </c>
      <c r="L71" s="39">
        <v>213757827</v>
      </c>
      <c r="M71" s="39">
        <v>27996740</v>
      </c>
      <c r="N71" s="39">
        <v>82448658</v>
      </c>
      <c r="O71" s="39">
        <v>21.07</v>
      </c>
    </row>
    <row r="72" spans="1:15" x14ac:dyDescent="0.25">
      <c r="A72" t="s">
        <v>1578</v>
      </c>
      <c r="B72" t="s">
        <v>1668</v>
      </c>
      <c r="C72" s="24" t="s">
        <v>1667</v>
      </c>
      <c r="D72" s="24" t="s">
        <v>1666</v>
      </c>
      <c r="E72" s="39">
        <v>391256000</v>
      </c>
      <c r="G72" s="39">
        <v>0</v>
      </c>
      <c r="H72" s="39">
        <v>391256000</v>
      </c>
      <c r="I72" s="39">
        <v>0</v>
      </c>
      <c r="J72" s="39">
        <v>391256000</v>
      </c>
      <c r="K72" s="39">
        <v>46172000</v>
      </c>
      <c r="L72" s="39">
        <v>213757827</v>
      </c>
      <c r="M72" s="39">
        <v>27996740</v>
      </c>
      <c r="N72" s="39">
        <v>82448658</v>
      </c>
      <c r="O72" s="39">
        <v>21.07</v>
      </c>
    </row>
    <row r="73" spans="1:15" x14ac:dyDescent="0.25">
      <c r="A73" t="s">
        <v>1578</v>
      </c>
      <c r="B73" t="s">
        <v>1665</v>
      </c>
      <c r="C73" s="24" t="s">
        <v>1664</v>
      </c>
      <c r="D73" s="24" t="s">
        <v>1663</v>
      </c>
      <c r="E73" s="39">
        <v>87550000</v>
      </c>
      <c r="G73" s="39">
        <v>0</v>
      </c>
      <c r="H73" s="39">
        <v>87550000</v>
      </c>
      <c r="I73" s="39">
        <v>0</v>
      </c>
      <c r="J73" s="39">
        <v>87550000</v>
      </c>
      <c r="K73" s="39">
        <v>0</v>
      </c>
      <c r="L73" s="39">
        <v>87336400</v>
      </c>
      <c r="M73" s="39">
        <v>8733640</v>
      </c>
      <c r="N73" s="39">
        <v>49781748</v>
      </c>
      <c r="O73" s="39">
        <v>56.86</v>
      </c>
    </row>
    <row r="74" spans="1:15" x14ac:dyDescent="0.25">
      <c r="A74" t="s">
        <v>1578</v>
      </c>
      <c r="B74" t="s">
        <v>1662</v>
      </c>
      <c r="C74" s="24" t="s">
        <v>1661</v>
      </c>
      <c r="D74" s="24" t="s">
        <v>1660</v>
      </c>
      <c r="E74" s="39">
        <v>87550000</v>
      </c>
      <c r="G74" s="39">
        <v>0</v>
      </c>
      <c r="H74" s="39">
        <v>87550000</v>
      </c>
      <c r="I74" s="39">
        <v>0</v>
      </c>
      <c r="J74" s="39">
        <v>87550000</v>
      </c>
      <c r="K74" s="39">
        <v>0</v>
      </c>
      <c r="L74" s="39">
        <v>87336400</v>
      </c>
      <c r="M74" s="39">
        <v>8733640</v>
      </c>
      <c r="N74" s="39">
        <v>49781748</v>
      </c>
      <c r="O74" s="39">
        <v>56.86</v>
      </c>
    </row>
    <row r="75" spans="1:15" x14ac:dyDescent="0.25">
      <c r="A75" t="s">
        <v>1578</v>
      </c>
      <c r="B75" t="s">
        <v>1659</v>
      </c>
      <c r="C75" s="24" t="s">
        <v>1658</v>
      </c>
      <c r="D75" s="24" t="s">
        <v>1657</v>
      </c>
      <c r="E75" s="39">
        <v>307041001000</v>
      </c>
      <c r="G75" s="39">
        <v>-14851433664</v>
      </c>
      <c r="H75" s="39">
        <v>292189567336</v>
      </c>
      <c r="I75" s="39">
        <v>0</v>
      </c>
      <c r="J75" s="39">
        <v>292189567336</v>
      </c>
      <c r="K75" s="39">
        <v>3007181591</v>
      </c>
      <c r="L75" s="39">
        <v>27617451701</v>
      </c>
      <c r="M75" s="39">
        <v>3440075319</v>
      </c>
      <c r="N75" s="39">
        <v>4256478505</v>
      </c>
      <c r="O75" s="39">
        <v>1.46</v>
      </c>
    </row>
    <row r="76" spans="1:15" x14ac:dyDescent="0.25">
      <c r="A76" t="s">
        <v>1578</v>
      </c>
      <c r="B76" t="s">
        <v>1656</v>
      </c>
      <c r="C76" s="24" t="s">
        <v>1655</v>
      </c>
      <c r="D76" s="24" t="s">
        <v>1654</v>
      </c>
      <c r="E76" s="39">
        <v>307041001000</v>
      </c>
      <c r="G76" s="39">
        <v>-14851433664</v>
      </c>
      <c r="H76" s="39">
        <v>292189567336</v>
      </c>
      <c r="I76" s="39">
        <v>0</v>
      </c>
      <c r="J76" s="39">
        <v>292189567336</v>
      </c>
      <c r="K76" s="39">
        <v>3007181591</v>
      </c>
      <c r="L76" s="39">
        <v>27617451701</v>
      </c>
      <c r="M76" s="39">
        <v>3440075319</v>
      </c>
      <c r="N76" s="39">
        <v>4256478505</v>
      </c>
      <c r="O76" s="39">
        <v>1.46</v>
      </c>
    </row>
    <row r="77" spans="1:15" x14ac:dyDescent="0.25">
      <c r="A77" t="s">
        <v>1578</v>
      </c>
      <c r="B77" t="s">
        <v>1653</v>
      </c>
      <c r="C77" s="24" t="s">
        <v>1652</v>
      </c>
      <c r="D77" s="24" t="s">
        <v>1651</v>
      </c>
      <c r="E77" s="39">
        <v>75071636000</v>
      </c>
      <c r="G77" s="39">
        <v>-2000000000</v>
      </c>
      <c r="H77" s="39">
        <v>73071636000</v>
      </c>
      <c r="I77" s="39">
        <v>0</v>
      </c>
      <c r="J77" s="39">
        <v>73071636000</v>
      </c>
      <c r="K77" s="39">
        <v>3118501772</v>
      </c>
      <c r="L77" s="39">
        <v>43893640865</v>
      </c>
      <c r="M77" s="39">
        <v>5219816132</v>
      </c>
      <c r="N77" s="39">
        <v>14244936490</v>
      </c>
      <c r="O77" s="39">
        <v>19.489999999999998</v>
      </c>
    </row>
    <row r="78" spans="1:15" x14ac:dyDescent="0.25">
      <c r="A78" t="s">
        <v>1578</v>
      </c>
      <c r="B78" t="s">
        <v>1650</v>
      </c>
      <c r="C78" s="24" t="s">
        <v>1649</v>
      </c>
      <c r="D78" s="24" t="s">
        <v>1648</v>
      </c>
      <c r="E78" s="39">
        <v>75071636000</v>
      </c>
      <c r="G78" s="39">
        <v>-2000000000</v>
      </c>
      <c r="H78" s="39">
        <v>73071636000</v>
      </c>
      <c r="I78" s="39">
        <v>0</v>
      </c>
      <c r="J78" s="39">
        <v>73071636000</v>
      </c>
      <c r="K78" s="39">
        <v>3118501772</v>
      </c>
      <c r="L78" s="39">
        <v>43893640865</v>
      </c>
      <c r="M78" s="39">
        <v>5219816132</v>
      </c>
      <c r="N78" s="39">
        <v>14244936490</v>
      </c>
      <c r="O78" s="39">
        <v>19.489999999999998</v>
      </c>
    </row>
    <row r="79" spans="1:15" x14ac:dyDescent="0.25">
      <c r="A79" t="s">
        <v>1578</v>
      </c>
      <c r="B79" t="s">
        <v>1647</v>
      </c>
      <c r="C79" s="24" t="s">
        <v>1646</v>
      </c>
      <c r="D79" s="24" t="s">
        <v>1645</v>
      </c>
      <c r="E79" s="39">
        <v>10893160000</v>
      </c>
      <c r="G79" s="39">
        <v>-1000000000</v>
      </c>
      <c r="H79" s="39">
        <v>9893160000</v>
      </c>
      <c r="I79" s="39">
        <v>0</v>
      </c>
      <c r="J79" s="39">
        <v>9893160000</v>
      </c>
      <c r="K79" s="39">
        <v>81992225</v>
      </c>
      <c r="L79" s="39">
        <v>1915023976</v>
      </c>
      <c r="M79" s="39">
        <v>320258630</v>
      </c>
      <c r="N79" s="39">
        <v>932041222</v>
      </c>
      <c r="O79" s="39">
        <v>9.42</v>
      </c>
    </row>
    <row r="80" spans="1:15" x14ac:dyDescent="0.25">
      <c r="A80" t="s">
        <v>1578</v>
      </c>
      <c r="B80" t="s">
        <v>1644</v>
      </c>
      <c r="C80" s="24" t="s">
        <v>1643</v>
      </c>
      <c r="D80" s="24" t="s">
        <v>1642</v>
      </c>
      <c r="E80" s="39">
        <v>10893160000</v>
      </c>
      <c r="G80" s="39">
        <v>-1000000000</v>
      </c>
      <c r="H80" s="39">
        <v>9893160000</v>
      </c>
      <c r="I80" s="39">
        <v>0</v>
      </c>
      <c r="J80" s="39">
        <v>9893160000</v>
      </c>
      <c r="K80" s="39">
        <v>81992225</v>
      </c>
      <c r="L80" s="39">
        <v>1915023976</v>
      </c>
      <c r="M80" s="39">
        <v>320258630</v>
      </c>
      <c r="N80" s="39">
        <v>932041222</v>
      </c>
      <c r="O80" s="39">
        <v>9.42</v>
      </c>
    </row>
    <row r="81" spans="1:15" x14ac:dyDescent="0.25">
      <c r="A81" t="s">
        <v>1578</v>
      </c>
      <c r="B81" t="s">
        <v>1641</v>
      </c>
      <c r="C81" s="24" t="s">
        <v>1640</v>
      </c>
      <c r="D81" s="24" t="s">
        <v>1639</v>
      </c>
      <c r="E81" s="39">
        <v>18000000000</v>
      </c>
      <c r="G81" s="39">
        <v>2188000000</v>
      </c>
      <c r="H81" s="39">
        <v>20188000000</v>
      </c>
      <c r="I81" s="39">
        <v>0</v>
      </c>
      <c r="J81" s="39">
        <v>20188000000</v>
      </c>
      <c r="K81" s="39">
        <v>181622995</v>
      </c>
      <c r="L81" s="39">
        <v>13535950708</v>
      </c>
      <c r="M81" s="39">
        <v>438044612</v>
      </c>
      <c r="N81" s="39">
        <v>1655934664</v>
      </c>
      <c r="O81" s="39">
        <v>8.1999999999999993</v>
      </c>
    </row>
    <row r="82" spans="1:15" x14ac:dyDescent="0.25">
      <c r="A82" t="s">
        <v>1578</v>
      </c>
      <c r="B82" t="s">
        <v>1638</v>
      </c>
      <c r="C82" s="24" t="s">
        <v>1637</v>
      </c>
      <c r="D82" s="24" t="s">
        <v>1636</v>
      </c>
      <c r="E82" s="39">
        <v>18000000000</v>
      </c>
      <c r="G82" s="39">
        <v>2188000000</v>
      </c>
      <c r="H82" s="39">
        <v>20188000000</v>
      </c>
      <c r="I82" s="39">
        <v>0</v>
      </c>
      <c r="J82" s="39">
        <v>20188000000</v>
      </c>
      <c r="K82" s="39">
        <v>181622995</v>
      </c>
      <c r="L82" s="39">
        <v>13535950708</v>
      </c>
      <c r="M82" s="39">
        <v>438044612</v>
      </c>
      <c r="N82" s="39">
        <v>1655934664</v>
      </c>
      <c r="O82" s="39">
        <v>8.1999999999999993</v>
      </c>
    </row>
    <row r="83" spans="1:15" x14ac:dyDescent="0.25">
      <c r="A83" t="s">
        <v>1578</v>
      </c>
      <c r="B83" t="s">
        <v>1635</v>
      </c>
      <c r="C83" s="24" t="s">
        <v>1634</v>
      </c>
      <c r="D83" s="24" t="s">
        <v>1633</v>
      </c>
      <c r="E83" s="39">
        <v>1077968000</v>
      </c>
      <c r="G83" s="39">
        <v>0</v>
      </c>
      <c r="H83" s="39">
        <v>1077968000</v>
      </c>
      <c r="I83" s="39">
        <v>0</v>
      </c>
      <c r="J83" s="39">
        <v>1077968000</v>
      </c>
      <c r="K83" s="39">
        <v>0</v>
      </c>
      <c r="L83" s="39">
        <v>680402939</v>
      </c>
      <c r="M83" s="39">
        <v>122377057</v>
      </c>
      <c r="N83" s="39">
        <v>349522285</v>
      </c>
      <c r="O83" s="39">
        <v>32.42</v>
      </c>
    </row>
    <row r="84" spans="1:15" x14ac:dyDescent="0.25">
      <c r="A84" t="s">
        <v>1578</v>
      </c>
      <c r="B84" t="s">
        <v>1632</v>
      </c>
      <c r="C84" s="24" t="s">
        <v>1631</v>
      </c>
      <c r="D84" s="24" t="s">
        <v>1630</v>
      </c>
      <c r="E84" s="39">
        <v>1077968000</v>
      </c>
      <c r="G84" s="39">
        <v>0</v>
      </c>
      <c r="H84" s="39">
        <v>1077968000</v>
      </c>
      <c r="I84" s="39">
        <v>0</v>
      </c>
      <c r="J84" s="39">
        <v>1077968000</v>
      </c>
      <c r="K84" s="39">
        <v>0</v>
      </c>
      <c r="L84" s="39">
        <v>680402939</v>
      </c>
      <c r="M84" s="39">
        <v>122377057</v>
      </c>
      <c r="N84" s="39">
        <v>349522285</v>
      </c>
      <c r="O84" s="39">
        <v>32.42</v>
      </c>
    </row>
    <row r="85" spans="1:15" x14ac:dyDescent="0.25">
      <c r="A85" t="s">
        <v>1578</v>
      </c>
      <c r="B85" t="s">
        <v>1483</v>
      </c>
      <c r="C85" s="24" t="s">
        <v>1482</v>
      </c>
      <c r="D85" s="24" t="s">
        <v>1481</v>
      </c>
      <c r="E85" s="39">
        <v>2612000000</v>
      </c>
      <c r="G85" s="39">
        <v>0</v>
      </c>
      <c r="H85" s="39">
        <v>2612000000</v>
      </c>
      <c r="I85" s="39">
        <v>0</v>
      </c>
      <c r="J85" s="39">
        <v>2612000000</v>
      </c>
      <c r="K85" s="39">
        <v>25179000</v>
      </c>
      <c r="L85" s="39">
        <v>1053217200</v>
      </c>
      <c r="M85" s="39">
        <v>194622220</v>
      </c>
      <c r="N85" s="39">
        <v>597976274</v>
      </c>
      <c r="O85" s="39">
        <v>22.89</v>
      </c>
    </row>
    <row r="86" spans="1:15" x14ac:dyDescent="0.25">
      <c r="A86" t="s">
        <v>1578</v>
      </c>
      <c r="B86" t="s">
        <v>1629</v>
      </c>
      <c r="C86" s="24" t="s">
        <v>1628</v>
      </c>
      <c r="D86" s="24" t="s">
        <v>1627</v>
      </c>
      <c r="E86" s="39">
        <v>2612000000</v>
      </c>
      <c r="G86" s="39">
        <v>0</v>
      </c>
      <c r="H86" s="39">
        <v>2612000000</v>
      </c>
      <c r="I86" s="39">
        <v>0</v>
      </c>
      <c r="J86" s="39">
        <v>2612000000</v>
      </c>
      <c r="K86" s="39">
        <v>25179000</v>
      </c>
      <c r="L86" s="39">
        <v>1053217200</v>
      </c>
      <c r="M86" s="39">
        <v>194622220</v>
      </c>
      <c r="N86" s="39">
        <v>597976274</v>
      </c>
      <c r="O86" s="39">
        <v>22.89</v>
      </c>
    </row>
    <row r="87" spans="1:15" x14ac:dyDescent="0.25">
      <c r="A87" t="s">
        <v>1578</v>
      </c>
      <c r="B87" t="s">
        <v>1626</v>
      </c>
      <c r="C87" s="24" t="s">
        <v>1625</v>
      </c>
      <c r="D87" s="24" t="s">
        <v>1624</v>
      </c>
      <c r="E87" s="39">
        <v>2612000000</v>
      </c>
      <c r="G87" s="39">
        <v>0</v>
      </c>
      <c r="H87" s="39">
        <v>2612000000</v>
      </c>
      <c r="I87" s="39">
        <v>0</v>
      </c>
      <c r="J87" s="39">
        <v>2612000000</v>
      </c>
      <c r="K87" s="39">
        <v>25179000</v>
      </c>
      <c r="L87" s="39">
        <v>1053217200</v>
      </c>
      <c r="M87" s="39">
        <v>194622220</v>
      </c>
      <c r="N87" s="39">
        <v>597976274</v>
      </c>
      <c r="O87" s="39">
        <v>22.89</v>
      </c>
    </row>
    <row r="88" spans="1:15" x14ac:dyDescent="0.25">
      <c r="A88" t="s">
        <v>1578</v>
      </c>
      <c r="B88" t="s">
        <v>1623</v>
      </c>
      <c r="C88" s="24" t="s">
        <v>1622</v>
      </c>
      <c r="D88" s="24" t="s">
        <v>1621</v>
      </c>
      <c r="E88" s="39">
        <v>25000000000</v>
      </c>
      <c r="G88" s="39">
        <v>18394736742</v>
      </c>
      <c r="H88" s="39">
        <v>43394736742</v>
      </c>
      <c r="I88" s="39">
        <v>0</v>
      </c>
      <c r="J88" s="39">
        <v>43394736742</v>
      </c>
      <c r="K88" s="39">
        <v>0</v>
      </c>
      <c r="L88" s="39">
        <v>30154628113</v>
      </c>
      <c r="M88" s="39">
        <v>3839553597</v>
      </c>
      <c r="N88" s="39">
        <v>19100778594</v>
      </c>
      <c r="O88" s="39">
        <v>44.02</v>
      </c>
    </row>
    <row r="89" spans="1:15" x14ac:dyDescent="0.25">
      <c r="A89" t="s">
        <v>1578</v>
      </c>
      <c r="B89" t="s">
        <v>1620</v>
      </c>
      <c r="C89" s="24" t="s">
        <v>1619</v>
      </c>
      <c r="D89" s="24" t="s">
        <v>1618</v>
      </c>
      <c r="E89" s="39">
        <v>25000000000</v>
      </c>
      <c r="G89" s="39">
        <v>18394736742</v>
      </c>
      <c r="H89" s="39">
        <v>43394736742</v>
      </c>
      <c r="I89" s="39">
        <v>0</v>
      </c>
      <c r="J89" s="39">
        <v>43394736742</v>
      </c>
      <c r="K89" s="39">
        <v>0</v>
      </c>
      <c r="L89" s="39">
        <v>30154628113</v>
      </c>
      <c r="M89" s="39">
        <v>3839553597</v>
      </c>
      <c r="N89" s="39">
        <v>19100778594</v>
      </c>
      <c r="O89" s="39">
        <v>44.02</v>
      </c>
    </row>
    <row r="90" spans="1:15" x14ac:dyDescent="0.25">
      <c r="A90" t="s">
        <v>1578</v>
      </c>
      <c r="B90" t="s">
        <v>1617</v>
      </c>
      <c r="C90" s="24" t="s">
        <v>1616</v>
      </c>
      <c r="D90" s="24" t="s">
        <v>1615</v>
      </c>
      <c r="E90" s="39">
        <v>25000000000</v>
      </c>
      <c r="G90" s="39">
        <v>18394736742</v>
      </c>
      <c r="H90" s="39">
        <v>43394736742</v>
      </c>
      <c r="I90" s="39">
        <v>0</v>
      </c>
      <c r="J90" s="39">
        <v>43394736742</v>
      </c>
      <c r="K90" s="39">
        <v>0</v>
      </c>
      <c r="L90" s="39">
        <v>30154628113</v>
      </c>
      <c r="M90" s="39">
        <v>3839553597</v>
      </c>
      <c r="N90" s="39">
        <v>19100778594</v>
      </c>
      <c r="O90" s="39">
        <v>44.02</v>
      </c>
    </row>
    <row r="91" spans="1:15" x14ac:dyDescent="0.25">
      <c r="A91" t="s">
        <v>1578</v>
      </c>
      <c r="B91" t="s">
        <v>1614</v>
      </c>
      <c r="C91" s="24" t="s">
        <v>1613</v>
      </c>
      <c r="D91" s="24" t="s">
        <v>1612</v>
      </c>
      <c r="E91" s="39">
        <v>25000000000</v>
      </c>
      <c r="G91" s="39">
        <v>18394736742</v>
      </c>
      <c r="H91" s="39">
        <v>43394736742</v>
      </c>
      <c r="I91" s="39">
        <v>0</v>
      </c>
      <c r="J91" s="39">
        <v>43394736742</v>
      </c>
      <c r="K91" s="39">
        <v>0</v>
      </c>
      <c r="L91" s="39">
        <v>30154628113</v>
      </c>
      <c r="M91" s="39">
        <v>3839553597</v>
      </c>
      <c r="N91" s="39">
        <v>19100778594</v>
      </c>
      <c r="O91" s="39">
        <v>44.02</v>
      </c>
    </row>
    <row r="92" spans="1:15" x14ac:dyDescent="0.25">
      <c r="A92" t="s">
        <v>1578</v>
      </c>
      <c r="B92" t="s">
        <v>1474</v>
      </c>
      <c r="C92" s="24" t="s">
        <v>1473</v>
      </c>
      <c r="D92" s="24" t="s">
        <v>1472</v>
      </c>
      <c r="E92" s="39">
        <v>14674200000</v>
      </c>
      <c r="G92" s="39">
        <v>0</v>
      </c>
      <c r="H92" s="39">
        <v>14674200000</v>
      </c>
      <c r="I92" s="39">
        <v>0</v>
      </c>
      <c r="J92" s="39">
        <v>14674200000</v>
      </c>
      <c r="K92" s="39">
        <v>276527480</v>
      </c>
      <c r="L92" s="39">
        <v>12668397400</v>
      </c>
      <c r="M92" s="39">
        <v>1789240100</v>
      </c>
      <c r="N92" s="39">
        <v>4904037470</v>
      </c>
      <c r="O92" s="39">
        <v>33.42</v>
      </c>
    </row>
    <row r="93" spans="1:15" x14ac:dyDescent="0.25">
      <c r="A93" t="s">
        <v>1578</v>
      </c>
      <c r="B93" t="s">
        <v>1471</v>
      </c>
      <c r="C93" s="24" t="s">
        <v>1470</v>
      </c>
      <c r="D93" s="24" t="s">
        <v>1469</v>
      </c>
      <c r="E93" s="39">
        <v>1175321000</v>
      </c>
      <c r="G93" s="39">
        <v>-255321000</v>
      </c>
      <c r="H93" s="39">
        <v>920000000</v>
      </c>
      <c r="I93" s="39">
        <v>0</v>
      </c>
      <c r="J93" s="39">
        <v>920000000</v>
      </c>
      <c r="K93" s="39">
        <v>0</v>
      </c>
      <c r="L93" s="39">
        <v>849069000</v>
      </c>
      <c r="M93" s="39">
        <v>212808000</v>
      </c>
      <c r="N93" s="39">
        <v>288820667</v>
      </c>
      <c r="O93" s="39">
        <v>31.39</v>
      </c>
    </row>
    <row r="94" spans="1:15" x14ac:dyDescent="0.25">
      <c r="A94" t="s">
        <v>1578</v>
      </c>
      <c r="B94" t="s">
        <v>1611</v>
      </c>
      <c r="C94" s="24" t="s">
        <v>1610</v>
      </c>
      <c r="D94" s="24" t="s">
        <v>1609</v>
      </c>
      <c r="E94" s="39">
        <v>1175321000</v>
      </c>
      <c r="G94" s="39">
        <v>-255321000</v>
      </c>
      <c r="H94" s="39">
        <v>920000000</v>
      </c>
      <c r="I94" s="39">
        <v>0</v>
      </c>
      <c r="J94" s="39">
        <v>920000000</v>
      </c>
      <c r="K94" s="39">
        <v>0</v>
      </c>
      <c r="L94" s="39">
        <v>849069000</v>
      </c>
      <c r="M94" s="39">
        <v>212808000</v>
      </c>
      <c r="N94" s="39">
        <v>288820667</v>
      </c>
      <c r="O94" s="39">
        <v>31.39</v>
      </c>
    </row>
    <row r="95" spans="1:15" x14ac:dyDescent="0.25">
      <c r="A95" t="s">
        <v>1578</v>
      </c>
      <c r="B95" t="s">
        <v>1608</v>
      </c>
      <c r="C95" s="24" t="s">
        <v>1607</v>
      </c>
      <c r="D95" s="24" t="s">
        <v>1606</v>
      </c>
      <c r="E95" s="39">
        <v>1175321000</v>
      </c>
      <c r="G95" s="39">
        <v>-255321000</v>
      </c>
      <c r="H95" s="39">
        <v>920000000</v>
      </c>
      <c r="I95" s="39">
        <v>0</v>
      </c>
      <c r="J95" s="39">
        <v>920000000</v>
      </c>
      <c r="K95" s="39">
        <v>0</v>
      </c>
      <c r="L95" s="39">
        <v>849069000</v>
      </c>
      <c r="M95" s="39">
        <v>212808000</v>
      </c>
      <c r="N95" s="39">
        <v>288820667</v>
      </c>
      <c r="O95" s="39">
        <v>31.39</v>
      </c>
    </row>
    <row r="96" spans="1:15" x14ac:dyDescent="0.25">
      <c r="A96" t="s">
        <v>1578</v>
      </c>
      <c r="B96" t="s">
        <v>1605</v>
      </c>
      <c r="C96" s="24" t="s">
        <v>1604</v>
      </c>
      <c r="D96" s="24" t="s">
        <v>1603</v>
      </c>
      <c r="E96" s="39">
        <v>13498879000</v>
      </c>
      <c r="G96" s="39">
        <v>255321000</v>
      </c>
      <c r="H96" s="39">
        <v>13754200000</v>
      </c>
      <c r="I96" s="39">
        <v>0</v>
      </c>
      <c r="J96" s="39">
        <v>13754200000</v>
      </c>
      <c r="K96" s="39">
        <v>276527480</v>
      </c>
      <c r="L96" s="39">
        <v>11819328400</v>
      </c>
      <c r="M96" s="39">
        <v>1576432100</v>
      </c>
      <c r="N96" s="39">
        <v>4615216803</v>
      </c>
      <c r="O96" s="39">
        <v>33.549999999999997</v>
      </c>
    </row>
    <row r="97" spans="1:15" x14ac:dyDescent="0.25">
      <c r="A97" t="s">
        <v>1578</v>
      </c>
      <c r="B97" t="s">
        <v>1602</v>
      </c>
      <c r="C97" s="24" t="s">
        <v>1601</v>
      </c>
      <c r="D97" s="24" t="s">
        <v>1600</v>
      </c>
      <c r="E97" s="39">
        <v>7894820000</v>
      </c>
      <c r="G97" s="39">
        <v>0</v>
      </c>
      <c r="H97" s="39">
        <v>7894820000</v>
      </c>
      <c r="I97" s="39">
        <v>0</v>
      </c>
      <c r="J97" s="39">
        <v>7894820000</v>
      </c>
      <c r="K97" s="39">
        <v>212605480</v>
      </c>
      <c r="L97" s="39">
        <v>6478255400</v>
      </c>
      <c r="M97" s="39">
        <v>1045159100</v>
      </c>
      <c r="N97" s="39">
        <v>2969991218</v>
      </c>
      <c r="O97" s="39">
        <v>37.619999999999997</v>
      </c>
    </row>
    <row r="98" spans="1:15" x14ac:dyDescent="0.25">
      <c r="A98" t="s">
        <v>1578</v>
      </c>
      <c r="B98" t="s">
        <v>1599</v>
      </c>
      <c r="C98" s="24" t="s">
        <v>1598</v>
      </c>
      <c r="D98" s="24" t="s">
        <v>1597</v>
      </c>
      <c r="E98" s="39">
        <v>7894820000</v>
      </c>
      <c r="G98" s="39">
        <v>0</v>
      </c>
      <c r="H98" s="39">
        <v>7894820000</v>
      </c>
      <c r="I98" s="39">
        <v>0</v>
      </c>
      <c r="J98" s="39">
        <v>7894820000</v>
      </c>
      <c r="K98" s="39">
        <v>212605480</v>
      </c>
      <c r="L98" s="39">
        <v>6478255400</v>
      </c>
      <c r="M98" s="39">
        <v>1045159100</v>
      </c>
      <c r="N98" s="39">
        <v>2969991218</v>
      </c>
      <c r="O98" s="39">
        <v>37.619999999999997</v>
      </c>
    </row>
    <row r="99" spans="1:15" x14ac:dyDescent="0.25">
      <c r="A99" t="s">
        <v>1578</v>
      </c>
      <c r="B99" t="s">
        <v>1596</v>
      </c>
      <c r="C99" s="24" t="s">
        <v>1595</v>
      </c>
      <c r="D99" s="24" t="s">
        <v>1594</v>
      </c>
      <c r="E99" s="39">
        <v>5604059000</v>
      </c>
      <c r="G99" s="39">
        <v>255321000</v>
      </c>
      <c r="H99" s="39">
        <v>5859380000</v>
      </c>
      <c r="I99" s="39">
        <v>0</v>
      </c>
      <c r="J99" s="39">
        <v>5859380000</v>
      </c>
      <c r="K99" s="39">
        <v>63922000</v>
      </c>
      <c r="L99" s="39">
        <v>5341073000</v>
      </c>
      <c r="M99" s="39">
        <v>531273000</v>
      </c>
      <c r="N99" s="39">
        <v>1645225585</v>
      </c>
      <c r="O99" s="39">
        <v>28.08</v>
      </c>
    </row>
    <row r="100" spans="1:15" x14ac:dyDescent="0.25">
      <c r="A100" t="s">
        <v>1578</v>
      </c>
      <c r="B100" t="s">
        <v>1593</v>
      </c>
      <c r="C100" s="24" t="s">
        <v>1592</v>
      </c>
      <c r="D100" s="24" t="s">
        <v>1591</v>
      </c>
      <c r="E100" s="39">
        <v>5604059000</v>
      </c>
      <c r="G100" s="39">
        <v>255321000</v>
      </c>
      <c r="H100" s="39">
        <v>5859380000</v>
      </c>
      <c r="I100" s="39">
        <v>0</v>
      </c>
      <c r="J100" s="39">
        <v>5859380000</v>
      </c>
      <c r="K100" s="39">
        <v>63922000</v>
      </c>
      <c r="L100" s="39">
        <v>5341073000</v>
      </c>
      <c r="M100" s="39">
        <v>531273000</v>
      </c>
      <c r="N100" s="39">
        <v>1645225585</v>
      </c>
      <c r="O100" s="39">
        <v>28.08</v>
      </c>
    </row>
    <row r="101" spans="1:15" x14ac:dyDescent="0.25">
      <c r="A101" t="s">
        <v>1578</v>
      </c>
      <c r="B101" t="s">
        <v>1590</v>
      </c>
      <c r="C101" s="24" t="s">
        <v>1589</v>
      </c>
      <c r="D101" s="24" t="s">
        <v>1588</v>
      </c>
      <c r="E101" s="39">
        <v>3008735000</v>
      </c>
      <c r="G101" s="39">
        <v>0</v>
      </c>
      <c r="H101" s="39">
        <v>3008735000</v>
      </c>
      <c r="I101" s="39">
        <v>0</v>
      </c>
      <c r="J101" s="39">
        <v>3008735000</v>
      </c>
      <c r="K101" s="39">
        <v>196352356</v>
      </c>
      <c r="L101" s="39">
        <v>1793300460</v>
      </c>
      <c r="M101" s="39">
        <v>680906006</v>
      </c>
      <c r="N101" s="39">
        <v>1793300460</v>
      </c>
      <c r="O101" s="39">
        <v>59.6</v>
      </c>
    </row>
    <row r="102" spans="1:15" x14ac:dyDescent="0.25">
      <c r="A102" t="s">
        <v>1578</v>
      </c>
      <c r="B102" t="s">
        <v>1587</v>
      </c>
      <c r="C102" s="24" t="s">
        <v>1586</v>
      </c>
      <c r="D102" s="24" t="s">
        <v>1585</v>
      </c>
      <c r="E102" s="39">
        <v>3008735000</v>
      </c>
      <c r="G102" s="39">
        <v>0</v>
      </c>
      <c r="H102" s="39">
        <v>3008735000</v>
      </c>
      <c r="I102" s="39">
        <v>0</v>
      </c>
      <c r="J102" s="39">
        <v>3008735000</v>
      </c>
      <c r="K102" s="39">
        <v>196352356</v>
      </c>
      <c r="L102" s="39">
        <v>1793300460</v>
      </c>
      <c r="M102" s="39">
        <v>680906006</v>
      </c>
      <c r="N102" s="39">
        <v>1793300460</v>
      </c>
      <c r="O102" s="39">
        <v>59.6</v>
      </c>
    </row>
    <row r="103" spans="1:15" x14ac:dyDescent="0.25">
      <c r="A103" t="s">
        <v>1578</v>
      </c>
      <c r="B103" t="s">
        <v>1584</v>
      </c>
      <c r="C103" s="24" t="s">
        <v>1583</v>
      </c>
      <c r="D103" s="24" t="s">
        <v>1582</v>
      </c>
      <c r="E103" s="39">
        <v>3008735000</v>
      </c>
      <c r="G103" s="39">
        <v>0</v>
      </c>
      <c r="H103" s="39">
        <v>3008735000</v>
      </c>
      <c r="I103" s="39">
        <v>0</v>
      </c>
      <c r="J103" s="39">
        <v>3008735000</v>
      </c>
      <c r="K103" s="39">
        <v>196352356</v>
      </c>
      <c r="L103" s="39">
        <v>1793300460</v>
      </c>
      <c r="M103" s="39">
        <v>680906006</v>
      </c>
      <c r="N103" s="39">
        <v>1793300460</v>
      </c>
      <c r="O103" s="39">
        <v>59.6</v>
      </c>
    </row>
    <row r="104" spans="1:15" x14ac:dyDescent="0.25">
      <c r="A104" t="s">
        <v>1578</v>
      </c>
      <c r="B104" t="s">
        <v>1581</v>
      </c>
      <c r="C104" s="24" t="s">
        <v>1580</v>
      </c>
      <c r="D104" s="24" t="s">
        <v>1579</v>
      </c>
      <c r="E104" s="39">
        <v>3008735000</v>
      </c>
      <c r="G104" s="39">
        <v>0</v>
      </c>
      <c r="H104" s="39">
        <v>3008735000</v>
      </c>
      <c r="I104" s="39">
        <v>0</v>
      </c>
      <c r="J104" s="39">
        <v>3008735000</v>
      </c>
      <c r="K104" s="39">
        <v>196352356</v>
      </c>
      <c r="L104" s="39">
        <v>1793300460</v>
      </c>
      <c r="M104" s="39">
        <v>680906006</v>
      </c>
      <c r="N104" s="39">
        <v>1793300460</v>
      </c>
      <c r="O104" s="39">
        <v>59.6</v>
      </c>
    </row>
    <row r="105" spans="1:15" x14ac:dyDescent="0.25">
      <c r="A105" t="s">
        <v>1578</v>
      </c>
      <c r="B105" t="s">
        <v>1309</v>
      </c>
      <c r="C105" s="24" t="s">
        <v>1452</v>
      </c>
      <c r="D105" s="24" t="s">
        <v>1451</v>
      </c>
      <c r="E105" s="39">
        <v>0</v>
      </c>
      <c r="G105" s="39">
        <v>309191904</v>
      </c>
      <c r="H105" s="39">
        <v>309191904</v>
      </c>
      <c r="I105" s="39">
        <v>0</v>
      </c>
      <c r="J105" s="39">
        <v>309191904</v>
      </c>
      <c r="K105" s="39">
        <v>0</v>
      </c>
      <c r="L105" s="39">
        <v>14029018</v>
      </c>
      <c r="M105" s="39">
        <v>0</v>
      </c>
      <c r="N105" s="39">
        <v>14029018</v>
      </c>
      <c r="O105" s="39">
        <v>4.54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3EI_240 01</vt:lpstr>
      <vt:lpstr>3EI_260 01</vt:lpstr>
      <vt:lpstr>3EI_261 01</vt:lpstr>
      <vt:lpstr>3EI_262 01</vt:lpstr>
      <vt:lpstr>3EI_263 01</vt:lpstr>
      <vt:lpstr>3EI_264 01</vt:lpstr>
      <vt:lpstr>3EI_265 01</vt:lpstr>
      <vt:lpstr>3EP_200 01</vt:lpstr>
      <vt:lpstr>3EP_201 01</vt:lpstr>
      <vt:lpstr>3EP_203 01</vt:lpstr>
      <vt:lpstr>3EP_204 01</vt:lpstr>
      <vt:lpstr>3EP_206 01</vt:lpstr>
      <vt:lpstr>3EP_208 01</vt:lpstr>
      <vt:lpstr>3EP_211 01</vt:lpstr>
      <vt:lpstr>3EP_213 01</vt:lpstr>
      <vt:lpstr>3EP_214 01</vt:lpstr>
      <vt:lpstr>3EP_215 01</vt:lpstr>
      <vt:lpstr>3EP_216 01</vt:lpstr>
      <vt:lpstr>3EP_217 01</vt:lpstr>
      <vt:lpstr>3EP_218 01</vt:lpstr>
      <vt:lpstr>3EP_219 01</vt:lpstr>
      <vt:lpstr>3EP_220 01</vt:lpstr>
      <vt:lpstr>3EP_221 01</vt:lpstr>
      <vt:lpstr>3EP_222 01</vt:lpstr>
      <vt:lpstr>3EP_226 01</vt:lpstr>
      <vt:lpstr>3EP_227 01</vt:lpstr>
      <vt:lpstr>3EP_228 01</vt:lpstr>
      <vt:lpstr>3EP_230 01</vt:lpstr>
      <vt:lpstr>3EP_235 01</vt:lpstr>
      <vt:lpstr>3EP_235 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ESCOBAR ALVAREZ</dc:creator>
  <cp:lastModifiedBy>LUIS ROBERTO ESCOBAR ALVAREZ</cp:lastModifiedBy>
  <dcterms:created xsi:type="dcterms:W3CDTF">2015-11-13T14:11:34Z</dcterms:created>
  <dcterms:modified xsi:type="dcterms:W3CDTF">2015-11-13T14:11:45Z</dcterms:modified>
</cp:coreProperties>
</file>